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ayback Calculator" sheetId="1" r:id="rId4"/>
    <sheet state="hidden" name="Sheet2" sheetId="2" r:id="rId5"/>
    <sheet state="hidden" name="Sheet1" sheetId="3" r:id="rId6"/>
  </sheets>
  <definedNames/>
  <calcPr/>
</workbook>
</file>

<file path=xl/sharedStrings.xml><?xml version="1.0" encoding="utf-8"?>
<sst xmlns="http://schemas.openxmlformats.org/spreadsheetml/2006/main" count="8954" uniqueCount="71">
  <si>
    <t>PREPARED FOR:</t>
  </si>
  <si>
    <t>COMPANY:</t>
  </si>
  <si>
    <t>PREPARED BY:</t>
  </si>
  <si>
    <t>ENGINE MAKE/MODEL:</t>
  </si>
  <si>
    <t>ASSUMPTIONS (enter variables in blue cells only)</t>
  </si>
  <si>
    <t>DIESEL BTU / GALLON</t>
  </si>
  <si>
    <t>GAS BTU / SCF</t>
  </si>
  <si>
    <t>GAS EQUIVALENT GALLON</t>
  </si>
  <si>
    <t>SCF</t>
  </si>
  <si>
    <t>DIESEL $ / GAL.</t>
  </si>
  <si>
    <t>GAS $ / THERM</t>
  </si>
  <si>
    <t>GAS $ / SCF</t>
  </si>
  <si>
    <t>GAS $ / GEG</t>
  </si>
  <si>
    <t>ENGINE kW</t>
  </si>
  <si>
    <t>ESTIMATED DIESEL USAGE (DAY)</t>
  </si>
  <si>
    <t>GAL</t>
  </si>
  <si>
    <t>HOURS / DAY OF OPERATION</t>
  </si>
  <si>
    <t>DAYS / YEAR OF OPERATION</t>
  </si>
  <si>
    <t>HRS. / YEAR</t>
  </si>
  <si>
    <t>AVERAGE ESTIMATED GAS %</t>
  </si>
  <si>
    <t>AVERAGE ESTIMATED DIESEL %</t>
  </si>
  <si>
    <t>ESTIMATED CONVERSION KIT COST</t>
  </si>
  <si>
    <t>ENGINE LOAD PARAMETER ASSUMPTIONS (enter variables in blue cells only)</t>
  </si>
  <si>
    <t>ENGINE PERCENT LOAD</t>
  </si>
  <si>
    <t>ACTUAL ENGINE kW</t>
  </si>
  <si>
    <t>ESTIMATED HR / DIESEL USEAGE</t>
  </si>
  <si>
    <t>TIME AT LOAD IN % (MUST EQUAL 100%)</t>
  </si>
  <si>
    <t>ESTIMATED HR(S) / DAY AT LOAD</t>
  </si>
  <si>
    <t>DIESEL CONSUMPTION AT LOAD</t>
  </si>
  <si>
    <t>ESTIMATED GAS %</t>
  </si>
  <si>
    <t>ESTIMATED BI-FUEL DIESEL CONSUMPTION</t>
  </si>
  <si>
    <t>100% DIESEL CONSUMPTION AVERAGE</t>
  </si>
  <si>
    <t>BI-FUEL COSTS (FUEL ONLY)</t>
  </si>
  <si>
    <t>DIESEL CONSUMPTION / HR</t>
  </si>
  <si>
    <t>DIESEL $ / HR.</t>
  </si>
  <si>
    <t>DIESEL CONSUMPTION / DAY</t>
  </si>
  <si>
    <t>GAS $ / HR.</t>
  </si>
  <si>
    <t>DIESEL CONSUMPTION / YEAR</t>
  </si>
  <si>
    <t>Diesel $ / DAY</t>
  </si>
  <si>
    <t>GAS $ / DAY</t>
  </si>
  <si>
    <t>100% DIESEL COSTS (FUEL ONLY)</t>
  </si>
  <si>
    <t>TOTAL $ / HR.</t>
  </si>
  <si>
    <t>TOTAL $ / DAY</t>
  </si>
  <si>
    <t>DIESEL $ / DAY</t>
  </si>
  <si>
    <t>TOTAL $ / YEAR</t>
  </si>
  <si>
    <t>DIESEL $ / YEAR</t>
  </si>
  <si>
    <t>TOTAL $ / 5 YEARS</t>
  </si>
  <si>
    <t>DIESEL $ / FIVE YEARS</t>
  </si>
  <si>
    <t>BI-FUEL SAVINGS (FUEL ONLY)</t>
  </si>
  <si>
    <t>BI-FUEL GAS &amp; DIESEL CONSUMPTION</t>
  </si>
  <si>
    <t>SAVINGS / HR.</t>
  </si>
  <si>
    <t>SAVINGS / DAY</t>
  </si>
  <si>
    <t>SAVINGS / YEAR</t>
  </si>
  <si>
    <t>DIESEL COSUMPTION / YEAR</t>
  </si>
  <si>
    <t>$ SAVINGS / 5 YEARS</t>
  </si>
  <si>
    <t>DIESEL DISPLACED / HR</t>
  </si>
  <si>
    <t>DIESEL DISPLACED / DAY</t>
  </si>
  <si>
    <t>PAYBACK (FUEL ONLY)</t>
  </si>
  <si>
    <t>DIESEL DISPLACED / YEAR</t>
  </si>
  <si>
    <t>PAYBACK (YEARS)</t>
  </si>
  <si>
    <t>GAS CONSUMED / HR</t>
  </si>
  <si>
    <t>PAYBACK (WEEKS)</t>
  </si>
  <si>
    <t>GAS CONSUMED / DAY</t>
  </si>
  <si>
    <t>PAYBACK (DAYS)</t>
  </si>
  <si>
    <t>GAS CONSUMED / YEAR</t>
  </si>
  <si>
    <t>Sensitivity Chart</t>
  </si>
  <si>
    <t>Diesel Cost</t>
  </si>
  <si>
    <t>Therm Cost</t>
  </si>
  <si>
    <t>=</t>
  </si>
  <si>
    <t>middle real</t>
  </si>
  <si>
    <t>Middle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</si>
</sst>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&quot;$&quot;#,##0.00"/>
    <numFmt numFmtId="165" formatCode="&quot;$&quot;#,##0.0000"/>
    <numFmt numFmtId="166" formatCode="&quot;$&quot;#,##0"/>
    <numFmt numFmtId="167" formatCode="0.0"/>
    <numFmt numFmtId="168" formatCode="_(&quot;$&quot;* #,##0.00_);_(&quot;$&quot;* \(#,##0.00\);_(&quot;$&quot;* &quot;-&quot;??_);_(@_)"/>
  </numFmts>
  <fonts count="15">
    <font>
      <sz val="11.0"/>
      <color theme="1"/>
      <name val="Calibri"/>
      <scheme val="minor"/>
    </font>
    <font>
      <sz val="11.0"/>
      <color theme="1"/>
      <name val="Arimo"/>
    </font>
    <font>
      <sz val="11.0"/>
      <color theme="1"/>
      <name val="Calibri"/>
    </font>
    <font/>
    <font>
      <b/>
      <i/>
      <sz val="9.0"/>
      <color theme="0"/>
      <name val="Arimo"/>
    </font>
    <font>
      <sz val="9.0"/>
      <color theme="1"/>
      <name val="Arimo"/>
    </font>
    <font>
      <sz val="10.0"/>
      <color rgb="FFC00000"/>
      <name val="Arimo"/>
    </font>
    <font>
      <sz val="10.0"/>
      <color theme="1"/>
      <name val="Arimo"/>
    </font>
    <font>
      <sz val="9.0"/>
      <color rgb="FFFF0000"/>
      <name val="Arimo"/>
    </font>
    <font>
      <b/>
      <i/>
      <sz val="10.0"/>
      <color theme="0"/>
      <name val="Arimo"/>
    </font>
    <font>
      <b/>
      <sz val="11.0"/>
      <color theme="1"/>
      <name val="Calibri"/>
    </font>
    <font>
      <b/>
      <sz val="16.0"/>
      <color theme="1"/>
      <name val="Calibri"/>
    </font>
    <font>
      <b/>
      <sz val="11.0"/>
      <color rgb="FFFF0000"/>
      <name val="Calibri"/>
    </font>
    <font>
      <b/>
      <sz val="11.0"/>
      <color rgb="FF00B050"/>
      <name val="Calibri"/>
    </font>
    <font>
      <color theme="1"/>
      <name val="Calibri"/>
      <scheme val="minor"/>
    </font>
  </fonts>
  <fills count="9">
    <fill>
      <patternFill patternType="none"/>
    </fill>
    <fill>
      <patternFill patternType="lightGray"/>
    </fill>
    <fill>
      <patternFill patternType="solid">
        <fgColor theme="1"/>
        <bgColor theme="1"/>
      </patternFill>
    </fill>
    <fill>
      <patternFill patternType="solid">
        <fgColor rgb="FFFFFF99"/>
        <bgColor rgb="FFFFFF99"/>
      </patternFill>
    </fill>
    <fill>
      <patternFill patternType="solid">
        <fgColor rgb="FF799FCD"/>
        <bgColor rgb="FF799FCD"/>
      </patternFill>
    </fill>
    <fill>
      <patternFill patternType="solid">
        <fgColor rgb="FFCCFFCC"/>
        <bgColor rgb="FFCCFFCC"/>
      </patternFill>
    </fill>
    <fill>
      <patternFill patternType="solid">
        <fgColor rgb="FFCCFFFF"/>
        <bgColor rgb="FFCCFFFF"/>
      </patternFill>
    </fill>
    <fill>
      <patternFill patternType="solid">
        <fgColor rgb="FF33CC33"/>
        <bgColor rgb="FF33CC33"/>
      </patternFill>
    </fill>
    <fill>
      <patternFill patternType="solid">
        <fgColor rgb="FF00B050"/>
        <bgColor rgb="FF00B050"/>
      </patternFill>
    </fill>
  </fills>
  <borders count="47">
    <border/>
    <border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/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left/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/>
      <top style="medium">
        <color rgb="FF000000"/>
      </top>
      <bottom style="thin">
        <color rgb="FF000000"/>
      </bottom>
    </border>
    <border>
      <left/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/>
      <top style="thin">
        <color rgb="FF000000"/>
      </top>
      <bottom style="medium">
        <color rgb="FF000000"/>
      </bottom>
    </border>
    <border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 style="thin">
        <color rgb="FF000000"/>
      </bottom>
    </border>
    <border>
      <left/>
      <right/>
      <top style="thin">
        <color rgb="FF000000"/>
      </top>
      <bottom style="medium">
        <color rgb="FF000000"/>
      </bottom>
    </border>
    <border>
      <left/>
      <right/>
      <top/>
      <bottom style="medium">
        <color rgb="FF000000"/>
      </bottom>
    </border>
    <border>
      <left style="thin">
        <color rgb="FF000000"/>
      </left>
      <top/>
      <bottom style="thin">
        <color rgb="FF000000"/>
      </bottom>
    </border>
    <border>
      <left/>
      <top/>
      <bottom style="medium">
        <color rgb="FF000000"/>
      </bottom>
    </border>
    <border>
      <top/>
      <bottom style="medium">
        <color rgb="FF000000"/>
      </bottom>
    </border>
    <border>
      <right/>
      <top/>
      <bottom style="medium">
        <color rgb="FF000000"/>
      </bottom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0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right" vertical="center"/>
    </xf>
    <xf borderId="1" fillId="0" fontId="2" numFmtId="0" xfId="0" applyAlignment="1" applyBorder="1" applyFont="1">
      <alignment horizontal="center"/>
    </xf>
    <xf borderId="1" fillId="0" fontId="3" numFmtId="0" xfId="0" applyBorder="1" applyFont="1"/>
    <xf borderId="0" fillId="0" fontId="1" numFmtId="0" xfId="0" applyAlignment="1" applyFont="1">
      <alignment vertical="center"/>
    </xf>
    <xf borderId="2" fillId="0" fontId="2" numFmtId="0" xfId="0" applyAlignment="1" applyBorder="1" applyFont="1">
      <alignment horizontal="center"/>
    </xf>
    <xf borderId="2" fillId="0" fontId="3" numFmtId="0" xfId="0" applyBorder="1" applyFont="1"/>
    <xf borderId="3" fillId="2" fontId="4" numFmtId="0" xfId="0" applyAlignment="1" applyBorder="1" applyFill="1" applyFont="1">
      <alignment horizontal="center"/>
    </xf>
    <xf borderId="4" fillId="0" fontId="3" numFmtId="0" xfId="0" applyBorder="1" applyFont="1"/>
    <xf borderId="5" fillId="0" fontId="3" numFmtId="0" xfId="0" applyBorder="1" applyFont="1"/>
    <xf borderId="6" fillId="3" fontId="5" numFmtId="0" xfId="0" applyAlignment="1" applyBorder="1" applyFill="1" applyFont="1">
      <alignment horizontal="left"/>
    </xf>
    <xf borderId="7" fillId="0" fontId="3" numFmtId="0" xfId="0" applyBorder="1" applyFont="1"/>
    <xf borderId="8" fillId="0" fontId="3" numFmtId="0" xfId="0" applyBorder="1" applyFont="1"/>
    <xf borderId="9" fillId="4" fontId="6" numFmtId="3" xfId="0" applyAlignment="1" applyBorder="1" applyFill="1" applyFont="1" applyNumberFormat="1">
      <alignment horizontal="center"/>
    </xf>
    <xf borderId="10" fillId="0" fontId="3" numFmtId="0" xfId="0" applyBorder="1" applyFont="1"/>
    <xf borderId="0" fillId="0" fontId="2" numFmtId="9" xfId="0" applyFont="1" applyNumberFormat="1"/>
    <xf borderId="11" fillId="3" fontId="5" numFmtId="0" xfId="0" applyAlignment="1" applyBorder="1" applyFont="1">
      <alignment horizontal="left"/>
    </xf>
    <xf borderId="12" fillId="0" fontId="3" numFmtId="0" xfId="0" applyBorder="1" applyFont="1"/>
    <xf borderId="13" fillId="4" fontId="6" numFmtId="3" xfId="0" applyAlignment="1" applyBorder="1" applyFont="1" applyNumberFormat="1">
      <alignment horizontal="center"/>
    </xf>
    <xf borderId="14" fillId="0" fontId="3" numFmtId="0" xfId="0" applyBorder="1" applyFont="1"/>
    <xf borderId="15" fillId="3" fontId="7" numFmtId="3" xfId="0" applyBorder="1" applyFont="1" applyNumberFormat="1"/>
    <xf borderId="15" fillId="3" fontId="7" numFmtId="0" xfId="0" applyAlignment="1" applyBorder="1" applyFont="1">
      <alignment horizontal="center"/>
    </xf>
    <xf borderId="13" fillId="4" fontId="6" numFmtId="164" xfId="0" applyAlignment="1" applyBorder="1" applyFont="1" applyNumberFormat="1">
      <alignment horizontal="center"/>
    </xf>
    <xf borderId="13" fillId="3" fontId="7" numFmtId="165" xfId="0" applyAlignment="1" applyBorder="1" applyFont="1" applyNumberFormat="1">
      <alignment horizontal="center"/>
    </xf>
    <xf borderId="13" fillId="3" fontId="7" numFmtId="164" xfId="0" applyAlignment="1" applyBorder="1" applyFont="1" applyNumberFormat="1">
      <alignment horizontal="center"/>
    </xf>
    <xf borderId="16" fillId="3" fontId="7" numFmtId="1" xfId="0" applyBorder="1" applyFont="1" applyNumberFormat="1"/>
    <xf borderId="17" fillId="3" fontId="5" numFmtId="0" xfId="0" applyAlignment="1" applyBorder="1" applyFont="1">
      <alignment horizontal="left"/>
    </xf>
    <xf borderId="18" fillId="0" fontId="3" numFmtId="0" xfId="0" applyBorder="1" applyFont="1"/>
    <xf borderId="19" fillId="0" fontId="3" numFmtId="0" xfId="0" applyBorder="1" applyFont="1"/>
    <xf borderId="13" fillId="4" fontId="6" numFmtId="0" xfId="0" applyAlignment="1" applyBorder="1" applyFont="1">
      <alignment horizontal="center"/>
    </xf>
    <xf borderId="13" fillId="3" fontId="7" numFmtId="3" xfId="0" applyAlignment="1" applyBorder="1" applyFont="1" applyNumberFormat="1">
      <alignment horizontal="center"/>
    </xf>
    <xf borderId="13" fillId="4" fontId="6" numFmtId="9" xfId="0" applyAlignment="1" applyBorder="1" applyFont="1" applyNumberFormat="1">
      <alignment horizontal="center"/>
    </xf>
    <xf borderId="13" fillId="3" fontId="7" numFmtId="9" xfId="0" applyAlignment="1" applyBorder="1" applyFont="1" applyNumberFormat="1">
      <alignment horizontal="center"/>
    </xf>
    <xf borderId="20" fillId="3" fontId="5" numFmtId="0" xfId="0" applyAlignment="1" applyBorder="1" applyFont="1">
      <alignment horizontal="left"/>
    </xf>
    <xf borderId="21" fillId="0" fontId="3" numFmtId="0" xfId="0" applyBorder="1" applyFont="1"/>
    <xf borderId="22" fillId="0" fontId="3" numFmtId="0" xfId="0" applyBorder="1" applyFont="1"/>
    <xf borderId="23" fillId="4" fontId="6" numFmtId="166" xfId="0" applyAlignment="1" applyBorder="1" applyFont="1" applyNumberFormat="1">
      <alignment horizontal="center"/>
    </xf>
    <xf borderId="24" fillId="0" fontId="3" numFmtId="0" xfId="0" applyBorder="1" applyFont="1"/>
    <xf borderId="0" fillId="0" fontId="2" numFmtId="0" xfId="0" applyAlignment="1" applyFont="1">
      <alignment horizontal="center"/>
    </xf>
    <xf borderId="0" fillId="0" fontId="2" numFmtId="164" xfId="0" applyAlignment="1" applyFont="1" applyNumberFormat="1">
      <alignment horizontal="center"/>
    </xf>
    <xf borderId="17" fillId="2" fontId="4" numFmtId="0" xfId="0" applyAlignment="1" applyBorder="1" applyFont="1">
      <alignment horizontal="center"/>
    </xf>
    <xf borderId="25" fillId="0" fontId="3" numFmtId="0" xfId="0" applyBorder="1" applyFont="1"/>
    <xf borderId="26" fillId="3" fontId="5" numFmtId="9" xfId="0" applyAlignment="1" applyBorder="1" applyFont="1" applyNumberFormat="1">
      <alignment horizontal="center" vertical="center"/>
    </xf>
    <xf borderId="16" fillId="3" fontId="5" numFmtId="9" xfId="0" applyAlignment="1" applyBorder="1" applyFont="1" applyNumberFormat="1">
      <alignment horizontal="center" vertical="center"/>
    </xf>
    <xf borderId="26" fillId="3" fontId="5" numFmtId="0" xfId="0" applyAlignment="1" applyBorder="1" applyFont="1">
      <alignment horizontal="center" vertical="center"/>
    </xf>
    <xf borderId="16" fillId="3" fontId="5" numFmtId="0" xfId="0" applyAlignment="1" applyBorder="1" applyFont="1">
      <alignment horizontal="center" vertical="center"/>
    </xf>
    <xf borderId="26" fillId="4" fontId="8" numFmtId="9" xfId="0" applyAlignment="1" applyBorder="1" applyFont="1" applyNumberFormat="1">
      <alignment horizontal="center" vertical="center"/>
    </xf>
    <xf borderId="16" fillId="4" fontId="8" numFmtId="9" xfId="0" applyAlignment="1" applyBorder="1" applyFont="1" applyNumberFormat="1">
      <alignment horizontal="center" vertical="center"/>
    </xf>
    <xf borderId="0" fillId="0" fontId="2" numFmtId="164" xfId="0" applyFont="1" applyNumberFormat="1"/>
    <xf borderId="26" fillId="3" fontId="5" numFmtId="167" xfId="0" applyAlignment="1" applyBorder="1" applyFont="1" applyNumberFormat="1">
      <alignment horizontal="center" vertical="center"/>
    </xf>
    <xf borderId="16" fillId="3" fontId="5" numFmtId="167" xfId="0" applyAlignment="1" applyBorder="1" applyFont="1" applyNumberFormat="1">
      <alignment horizontal="center" vertical="center"/>
    </xf>
    <xf borderId="3" fillId="2" fontId="9" numFmtId="0" xfId="0" applyAlignment="1" applyBorder="1" applyFont="1">
      <alignment horizontal="center"/>
    </xf>
    <xf borderId="11" fillId="5" fontId="5" numFmtId="0" xfId="0" applyAlignment="1" applyBorder="1" applyFill="1" applyFont="1">
      <alignment horizontal="left"/>
    </xf>
    <xf borderId="15" fillId="5" fontId="7" numFmtId="3" xfId="0" applyBorder="1" applyFont="1" applyNumberFormat="1"/>
    <xf borderId="27" fillId="5" fontId="7" numFmtId="0" xfId="0" applyBorder="1" applyFont="1"/>
    <xf borderId="6" fillId="6" fontId="7" numFmtId="0" xfId="0" applyAlignment="1" applyBorder="1" applyFill="1" applyFont="1">
      <alignment horizontal="left"/>
    </xf>
    <xf borderId="9" fillId="6" fontId="7" numFmtId="164" xfId="0" applyAlignment="1" applyBorder="1" applyFont="1" applyNumberFormat="1">
      <alignment horizontal="center"/>
    </xf>
    <xf borderId="11" fillId="6" fontId="7" numFmtId="0" xfId="0" applyAlignment="1" applyBorder="1" applyFont="1">
      <alignment horizontal="left"/>
    </xf>
    <xf borderId="13" fillId="6" fontId="7" numFmtId="164" xfId="0" applyAlignment="1" applyBorder="1" applyFont="1" applyNumberFormat="1">
      <alignment horizontal="center"/>
    </xf>
    <xf borderId="20" fillId="5" fontId="5" numFmtId="0" xfId="0" applyAlignment="1" applyBorder="1" applyFont="1">
      <alignment horizontal="left"/>
    </xf>
    <xf borderId="28" fillId="5" fontId="7" numFmtId="3" xfId="0" applyBorder="1" applyFont="1" applyNumberFormat="1"/>
    <xf borderId="29" fillId="5" fontId="7" numFmtId="0" xfId="0" applyBorder="1" applyFont="1"/>
    <xf borderId="17" fillId="5" fontId="7" numFmtId="0" xfId="0" applyAlignment="1" applyBorder="1" applyFont="1">
      <alignment horizontal="left"/>
    </xf>
    <xf borderId="30" fillId="5" fontId="7" numFmtId="164" xfId="0" applyAlignment="1" applyBorder="1" applyFont="1" applyNumberFormat="1">
      <alignment horizontal="center"/>
    </xf>
    <xf borderId="11" fillId="5" fontId="7" numFmtId="0" xfId="0" applyAlignment="1" applyBorder="1" applyFont="1">
      <alignment horizontal="left"/>
    </xf>
    <xf borderId="13" fillId="5" fontId="7" numFmtId="166" xfId="0" applyAlignment="1" applyBorder="1" applyFont="1" applyNumberFormat="1">
      <alignment horizontal="center"/>
    </xf>
    <xf borderId="13" fillId="6" fontId="7" numFmtId="166" xfId="0" applyAlignment="1" applyBorder="1" applyFont="1" applyNumberFormat="1">
      <alignment horizontal="center"/>
    </xf>
    <xf borderId="20" fillId="5" fontId="7" numFmtId="0" xfId="0" applyAlignment="1" applyBorder="1" applyFont="1">
      <alignment horizontal="left"/>
    </xf>
    <xf borderId="23" fillId="5" fontId="7" numFmtId="166" xfId="0" applyAlignment="1" applyBorder="1" applyFont="1" applyNumberFormat="1">
      <alignment horizontal="center"/>
    </xf>
    <xf borderId="6" fillId="2" fontId="9" numFmtId="0" xfId="0" applyAlignment="1" applyBorder="1" applyFont="1">
      <alignment horizontal="center"/>
    </xf>
    <xf borderId="31" fillId="2" fontId="9" numFmtId="0" xfId="0" applyAlignment="1" applyBorder="1" applyFont="1">
      <alignment horizontal="center"/>
    </xf>
    <xf borderId="32" fillId="0" fontId="3" numFmtId="0" xfId="0" applyBorder="1" applyFont="1"/>
    <xf borderId="33" fillId="0" fontId="3" numFmtId="0" xfId="0" applyBorder="1" applyFont="1"/>
    <xf borderId="11" fillId="7" fontId="7" numFmtId="0" xfId="0" applyAlignment="1" applyBorder="1" applyFill="1" applyFont="1">
      <alignment horizontal="left"/>
    </xf>
    <xf borderId="13" fillId="7" fontId="7" numFmtId="164" xfId="0" applyAlignment="1" applyBorder="1" applyFont="1" applyNumberFormat="1">
      <alignment horizontal="center"/>
    </xf>
    <xf borderId="34" fillId="6" fontId="7" numFmtId="1" xfId="0" applyAlignment="1" applyBorder="1" applyFont="1" applyNumberFormat="1">
      <alignment horizontal="right"/>
    </xf>
    <xf borderId="35" fillId="6" fontId="7" numFmtId="0" xfId="0" applyAlignment="1" applyBorder="1" applyFont="1">
      <alignment horizontal="center"/>
    </xf>
    <xf borderId="16" fillId="6" fontId="7" numFmtId="3" xfId="0" applyBorder="1" applyFont="1" applyNumberFormat="1"/>
    <xf borderId="15" fillId="6" fontId="7" numFmtId="0" xfId="0" applyAlignment="1" applyBorder="1" applyFont="1">
      <alignment horizontal="center"/>
    </xf>
    <xf borderId="20" fillId="7" fontId="7" numFmtId="0" xfId="0" applyAlignment="1" applyBorder="1" applyFont="1">
      <alignment horizontal="left"/>
    </xf>
    <xf borderId="23" fillId="7" fontId="7" numFmtId="164" xfId="0" applyAlignment="1" applyBorder="1" applyFont="1" applyNumberFormat="1">
      <alignment horizontal="center"/>
    </xf>
    <xf borderId="3" fillId="8" fontId="7" numFmtId="0" xfId="0" applyAlignment="1" applyBorder="1" applyFill="1" applyFont="1">
      <alignment horizontal="left"/>
    </xf>
    <xf borderId="36" fillId="8" fontId="7" numFmtId="2" xfId="0" applyAlignment="1" applyBorder="1" applyFont="1" applyNumberFormat="1">
      <alignment horizontal="center"/>
    </xf>
    <xf borderId="36" fillId="8" fontId="7" numFmtId="1" xfId="0" applyAlignment="1" applyBorder="1" applyFont="1" applyNumberFormat="1">
      <alignment horizontal="center"/>
    </xf>
    <xf borderId="0" fillId="0" fontId="10" numFmtId="0" xfId="0" applyFont="1"/>
    <xf borderId="0" fillId="0" fontId="11" numFmtId="0" xfId="0" applyAlignment="1" applyFont="1">
      <alignment horizontal="center" vertical="center"/>
    </xf>
    <xf borderId="37" fillId="0" fontId="10" numFmtId="0" xfId="0" applyAlignment="1" applyBorder="1" applyFont="1">
      <alignment horizontal="center"/>
    </xf>
    <xf borderId="37" fillId="0" fontId="3" numFmtId="0" xfId="0" applyBorder="1" applyFont="1"/>
    <xf borderId="0" fillId="0" fontId="2" numFmtId="0" xfId="0" applyAlignment="1" applyFont="1">
      <alignment horizontal="center" vertical="center"/>
    </xf>
    <xf borderId="38" fillId="0" fontId="12" numFmtId="168" xfId="0" applyAlignment="1" applyBorder="1" applyFont="1" applyNumberFormat="1">
      <alignment horizontal="center" vertical="center"/>
    </xf>
    <xf borderId="39" fillId="0" fontId="10" numFmtId="0" xfId="0" applyAlignment="1" applyBorder="1" applyFont="1">
      <alignment horizontal="right" textRotation="90" vertical="center"/>
    </xf>
    <xf borderId="38" fillId="0" fontId="13" numFmtId="164" xfId="0" applyAlignment="1" applyBorder="1" applyFont="1" applyNumberFormat="1">
      <alignment horizontal="center" vertical="center"/>
    </xf>
    <xf borderId="40" fillId="0" fontId="10" numFmtId="2" xfId="0" applyAlignment="1" applyBorder="1" applyFont="1" applyNumberFormat="1">
      <alignment horizontal="center" vertical="center"/>
    </xf>
    <xf borderId="41" fillId="0" fontId="10" numFmtId="2" xfId="0" applyAlignment="1" applyBorder="1" applyFont="1" applyNumberFormat="1">
      <alignment horizontal="center" vertical="center"/>
    </xf>
    <xf borderId="42" fillId="0" fontId="10" numFmtId="2" xfId="0" applyAlignment="1" applyBorder="1" applyFont="1" applyNumberFormat="1">
      <alignment horizontal="center" vertical="center"/>
    </xf>
    <xf borderId="39" fillId="0" fontId="3" numFmtId="0" xfId="0" applyBorder="1" applyFont="1"/>
    <xf borderId="43" fillId="0" fontId="10" numFmtId="2" xfId="0" applyAlignment="1" applyBorder="1" applyFont="1" applyNumberFormat="1">
      <alignment horizontal="center" vertical="center"/>
    </xf>
    <xf borderId="0" fillId="0" fontId="10" numFmtId="2" xfId="0" applyAlignment="1" applyFont="1" applyNumberFormat="1">
      <alignment horizontal="center" vertical="center"/>
    </xf>
    <xf borderId="39" fillId="0" fontId="10" numFmtId="2" xfId="0" applyAlignment="1" applyBorder="1" applyFont="1" applyNumberFormat="1">
      <alignment horizontal="center" vertical="center"/>
    </xf>
    <xf borderId="44" fillId="0" fontId="10" numFmtId="2" xfId="0" applyAlignment="1" applyBorder="1" applyFont="1" applyNumberFormat="1">
      <alignment horizontal="center" vertical="center"/>
    </xf>
    <xf borderId="37" fillId="0" fontId="10" numFmtId="2" xfId="0" applyAlignment="1" applyBorder="1" applyFont="1" applyNumberFormat="1">
      <alignment horizontal="center" vertical="center"/>
    </xf>
    <xf borderId="45" fillId="0" fontId="10" numFmtId="2" xfId="0" applyAlignment="1" applyBorder="1" applyFont="1" applyNumberFormat="1">
      <alignment horizontal="center" vertical="center"/>
    </xf>
    <xf borderId="0" fillId="0" fontId="2" numFmtId="10" xfId="0" applyFont="1" applyNumberFormat="1"/>
    <xf borderId="6" fillId="5" fontId="5" numFmtId="0" xfId="0" applyAlignment="1" applyBorder="1" applyFont="1">
      <alignment horizontal="left"/>
    </xf>
    <xf borderId="6" fillId="5" fontId="7" numFmtId="0" xfId="0" applyAlignment="1" applyBorder="1" applyFont="1">
      <alignment horizontal="left"/>
    </xf>
    <xf borderId="9" fillId="5" fontId="7" numFmtId="164" xfId="0" applyAlignment="1" applyBorder="1" applyFont="1" applyNumberFormat="1">
      <alignment horizontal="center"/>
    </xf>
    <xf borderId="46" fillId="0" fontId="3" numFmtId="0" xfId="0" applyBorder="1" applyFont="1"/>
    <xf borderId="0" fillId="0" fontId="14" numFmtId="0" xfId="0" applyFont="1"/>
  </cellXfs>
  <cellStyles count="1">
    <cellStyle xfId="0" name="Normal" builtinId="0"/>
  </cellStyles>
  <dxfs count="5">
    <dxf>
      <font/>
      <fill>
        <patternFill patternType="solid">
          <fgColor theme="1"/>
          <bgColor theme="1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92D050"/>
          <bgColor rgb="FF92D050"/>
        </patternFill>
      </fill>
      <border/>
    </dxf>
    <dxf>
      <font/>
      <fill>
        <patternFill patternType="solid">
          <fgColor rgb="FF00B050"/>
          <bgColor rgb="FF00B05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28575</xdr:colOff>
      <xdr:row>0</xdr:row>
      <xdr:rowOff>9525</xdr:rowOff>
    </xdr:from>
    <xdr:ext cx="1343025" cy="571500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5" width="9.29"/>
    <col customWidth="1" min="6" max="6" width="10.14"/>
    <col customWidth="1" min="7" max="9" width="9.29"/>
    <col customWidth="1" min="10" max="10" width="10.29"/>
    <col customWidth="1" min="11" max="11" width="10.14"/>
    <col customWidth="1" min="12" max="17" width="8.71"/>
    <col customWidth="1" min="18" max="18" width="10.14"/>
    <col customWidth="1" min="19" max="26" width="8.71"/>
  </cols>
  <sheetData>
    <row r="5">
      <c r="A5" s="1" t="s">
        <v>0</v>
      </c>
      <c r="C5" s="2"/>
      <c r="D5" s="3"/>
      <c r="E5" s="3"/>
      <c r="F5" s="3"/>
      <c r="G5" s="4"/>
      <c r="H5" s="1" t="s">
        <v>1</v>
      </c>
      <c r="J5" s="2"/>
      <c r="K5" s="3"/>
      <c r="L5" s="3"/>
      <c r="M5" s="3"/>
    </row>
    <row r="6">
      <c r="A6" s="1" t="s">
        <v>2</v>
      </c>
      <c r="C6" s="5"/>
      <c r="D6" s="6"/>
      <c r="E6" s="6"/>
      <c r="F6" s="6"/>
      <c r="G6" s="1" t="s">
        <v>3</v>
      </c>
      <c r="J6" s="5"/>
      <c r="K6" s="6"/>
      <c r="L6" s="6"/>
      <c r="M6" s="6"/>
    </row>
    <row r="9">
      <c r="A9" s="7" t="s">
        <v>4</v>
      </c>
      <c r="B9" s="8"/>
      <c r="C9" s="8"/>
      <c r="D9" s="8"/>
      <c r="E9" s="8"/>
      <c r="F9" s="9"/>
    </row>
    <row r="10">
      <c r="A10" s="10" t="s">
        <v>5</v>
      </c>
      <c r="B10" s="11"/>
      <c r="C10" s="11"/>
      <c r="D10" s="12"/>
      <c r="E10" s="13">
        <v>140000.0</v>
      </c>
      <c r="F10" s="14"/>
      <c r="V10" s="15"/>
    </row>
    <row r="11">
      <c r="A11" s="16" t="s">
        <v>6</v>
      </c>
      <c r="B11" s="6"/>
      <c r="C11" s="6"/>
      <c r="D11" s="17"/>
      <c r="E11" s="18">
        <v>1000.0</v>
      </c>
      <c r="F11" s="19"/>
    </row>
    <row r="12">
      <c r="A12" s="16" t="s">
        <v>7</v>
      </c>
      <c r="B12" s="6"/>
      <c r="C12" s="6"/>
      <c r="D12" s="17"/>
      <c r="E12" s="20">
        <f>E10/E11</f>
        <v>140</v>
      </c>
      <c r="F12" s="21" t="s">
        <v>8</v>
      </c>
    </row>
    <row r="13">
      <c r="A13" s="16" t="s">
        <v>9</v>
      </c>
      <c r="B13" s="6"/>
      <c r="C13" s="6"/>
      <c r="D13" s="17"/>
      <c r="E13" s="22">
        <v>3.75</v>
      </c>
      <c r="F13" s="19"/>
      <c r="V13" s="15"/>
    </row>
    <row r="14">
      <c r="A14" s="16" t="s">
        <v>10</v>
      </c>
      <c r="B14" s="6"/>
      <c r="C14" s="6"/>
      <c r="D14" s="17"/>
      <c r="E14" s="22">
        <v>1.6</v>
      </c>
      <c r="F14" s="19"/>
    </row>
    <row r="15">
      <c r="A15" s="16" t="s">
        <v>11</v>
      </c>
      <c r="B15" s="6"/>
      <c r="C15" s="6"/>
      <c r="D15" s="17"/>
      <c r="E15" s="23">
        <f>E14/100</f>
        <v>0.016</v>
      </c>
      <c r="F15" s="19"/>
    </row>
    <row r="16">
      <c r="A16" s="16" t="s">
        <v>12</v>
      </c>
      <c r="B16" s="6"/>
      <c r="C16" s="6"/>
      <c r="D16" s="17"/>
      <c r="E16" s="24">
        <f>E15*E12</f>
        <v>2.24</v>
      </c>
      <c r="F16" s="19"/>
    </row>
    <row r="17">
      <c r="A17" s="16" t="s">
        <v>13</v>
      </c>
      <c r="B17" s="6"/>
      <c r="C17" s="6"/>
      <c r="D17" s="17"/>
      <c r="E17" s="18">
        <v>1100.0</v>
      </c>
      <c r="F17" s="19"/>
    </row>
    <row r="18">
      <c r="A18" s="16" t="s">
        <v>14</v>
      </c>
      <c r="B18" s="6"/>
      <c r="C18" s="6"/>
      <c r="D18" s="17"/>
      <c r="E18" s="25">
        <f>SUM(E32:N32)</f>
        <v>830.28</v>
      </c>
      <c r="F18" s="21" t="s">
        <v>15</v>
      </c>
    </row>
    <row r="19">
      <c r="A19" s="26" t="s">
        <v>16</v>
      </c>
      <c r="B19" s="27"/>
      <c r="C19" s="27"/>
      <c r="D19" s="28"/>
      <c r="E19" s="29">
        <v>24.0</v>
      </c>
      <c r="F19" s="19"/>
    </row>
    <row r="20">
      <c r="A20" s="16" t="s">
        <v>17</v>
      </c>
      <c r="B20" s="6"/>
      <c r="C20" s="6"/>
      <c r="D20" s="17"/>
      <c r="E20" s="29">
        <v>295.0</v>
      </c>
      <c r="F20" s="19"/>
    </row>
    <row r="21" ht="15.75" customHeight="1">
      <c r="A21" s="16" t="s">
        <v>18</v>
      </c>
      <c r="B21" s="6"/>
      <c r="C21" s="6"/>
      <c r="D21" s="17"/>
      <c r="E21" s="30">
        <f>E20*E19</f>
        <v>7080</v>
      </c>
      <c r="F21" s="19"/>
    </row>
    <row r="22" ht="15.75" hidden="1" customHeight="1">
      <c r="A22" s="16" t="s">
        <v>19</v>
      </c>
      <c r="B22" s="6"/>
      <c r="C22" s="6"/>
      <c r="D22" s="17"/>
      <c r="E22" s="31">
        <v>0.25</v>
      </c>
      <c r="F22" s="19"/>
    </row>
    <row r="23" ht="15.75" hidden="1" customHeight="1">
      <c r="A23" s="16" t="s">
        <v>20</v>
      </c>
      <c r="B23" s="6"/>
      <c r="C23" s="6"/>
      <c r="D23" s="17"/>
      <c r="E23" s="32">
        <v>0.75</v>
      </c>
      <c r="F23" s="19"/>
    </row>
    <row r="24" ht="15.75" customHeight="1">
      <c r="A24" s="33" t="s">
        <v>21</v>
      </c>
      <c r="B24" s="34"/>
      <c r="C24" s="34"/>
      <c r="D24" s="35"/>
      <c r="E24" s="36">
        <v>55000.0</v>
      </c>
      <c r="F24" s="37"/>
    </row>
    <row r="25" ht="15.75" customHeight="1">
      <c r="E25" s="38"/>
      <c r="F25" s="39"/>
      <c r="G25" s="39"/>
      <c r="H25" s="39"/>
      <c r="I25" s="39"/>
      <c r="J25" s="39"/>
      <c r="K25" s="39"/>
      <c r="L25" s="39"/>
      <c r="M25" s="39"/>
      <c r="N25" s="39"/>
    </row>
    <row r="26" ht="15.75" customHeight="1">
      <c r="A26" s="40" t="s">
        <v>22</v>
      </c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41"/>
    </row>
    <row r="27" ht="15.75" customHeight="1">
      <c r="A27" s="16" t="s">
        <v>23</v>
      </c>
      <c r="B27" s="6"/>
      <c r="C27" s="6"/>
      <c r="D27" s="17"/>
      <c r="E27" s="42">
        <v>0.1</v>
      </c>
      <c r="F27" s="42">
        <v>0.2</v>
      </c>
      <c r="G27" s="42">
        <v>0.3</v>
      </c>
      <c r="H27" s="42">
        <v>0.4</v>
      </c>
      <c r="I27" s="42">
        <v>0.5</v>
      </c>
      <c r="J27" s="42">
        <v>0.6</v>
      </c>
      <c r="K27" s="42">
        <v>0.7</v>
      </c>
      <c r="L27" s="42">
        <v>0.8</v>
      </c>
      <c r="M27" s="42">
        <v>0.9</v>
      </c>
      <c r="N27" s="43">
        <v>1.0</v>
      </c>
    </row>
    <row r="28" ht="15.75" customHeight="1">
      <c r="A28" s="16" t="s">
        <v>24</v>
      </c>
      <c r="B28" s="6"/>
      <c r="C28" s="6"/>
      <c r="D28" s="17"/>
      <c r="E28" s="44">
        <f>E17*E27</f>
        <v>110</v>
      </c>
      <c r="F28" s="44">
        <f>E17*F27</f>
        <v>220</v>
      </c>
      <c r="G28" s="44">
        <f>E17*G27</f>
        <v>330</v>
      </c>
      <c r="H28" s="44">
        <f>E17*H27</f>
        <v>440</v>
      </c>
      <c r="I28" s="44">
        <f>E17*I27</f>
        <v>550</v>
      </c>
      <c r="J28" s="44">
        <f>E17*J27</f>
        <v>660</v>
      </c>
      <c r="K28" s="44">
        <f>E17*K27</f>
        <v>770</v>
      </c>
      <c r="L28" s="44">
        <f>E17*L27</f>
        <v>880</v>
      </c>
      <c r="M28" s="44">
        <f>E17*M27</f>
        <v>990</v>
      </c>
      <c r="N28" s="45">
        <f>E17*N27</f>
        <v>1100</v>
      </c>
    </row>
    <row r="29" ht="15.75" customHeight="1">
      <c r="A29" s="16" t="s">
        <v>25</v>
      </c>
      <c r="B29" s="6"/>
      <c r="C29" s="6"/>
      <c r="D29" s="17"/>
      <c r="E29" s="44">
        <f t="shared" ref="E29:N29" si="1">E28*0.074</f>
        <v>8.14</v>
      </c>
      <c r="F29" s="44">
        <f t="shared" si="1"/>
        <v>16.28</v>
      </c>
      <c r="G29" s="44">
        <f t="shared" si="1"/>
        <v>24.42</v>
      </c>
      <c r="H29" s="44">
        <f t="shared" si="1"/>
        <v>32.56</v>
      </c>
      <c r="I29" s="44">
        <f t="shared" si="1"/>
        <v>40.7</v>
      </c>
      <c r="J29" s="44">
        <f t="shared" si="1"/>
        <v>48.84</v>
      </c>
      <c r="K29" s="44">
        <f t="shared" si="1"/>
        <v>56.98</v>
      </c>
      <c r="L29" s="44">
        <f t="shared" si="1"/>
        <v>65.12</v>
      </c>
      <c r="M29" s="44">
        <f t="shared" si="1"/>
        <v>73.26</v>
      </c>
      <c r="N29" s="45">
        <f t="shared" si="1"/>
        <v>81.4</v>
      </c>
    </row>
    <row r="30" ht="15.75" customHeight="1">
      <c r="A30" s="16" t="s">
        <v>26</v>
      </c>
      <c r="B30" s="6"/>
      <c r="C30" s="6"/>
      <c r="D30" s="17"/>
      <c r="E30" s="46">
        <v>0.05</v>
      </c>
      <c r="F30" s="46">
        <v>0.1</v>
      </c>
      <c r="G30" s="46">
        <v>0.25</v>
      </c>
      <c r="H30" s="46">
        <v>0.15</v>
      </c>
      <c r="I30" s="46">
        <v>0.15</v>
      </c>
      <c r="J30" s="46">
        <v>0.2</v>
      </c>
      <c r="K30" s="46">
        <v>0.1</v>
      </c>
      <c r="L30" s="46">
        <v>0.0</v>
      </c>
      <c r="M30" s="46">
        <v>0.0</v>
      </c>
      <c r="N30" s="47">
        <v>0.0</v>
      </c>
      <c r="R30" s="48"/>
    </row>
    <row r="31" ht="15.75" customHeight="1">
      <c r="A31" s="16" t="s">
        <v>27</v>
      </c>
      <c r="B31" s="6"/>
      <c r="C31" s="6"/>
      <c r="D31" s="17"/>
      <c r="E31" s="44">
        <f>E19*E30</f>
        <v>1.2</v>
      </c>
      <c r="F31" s="44">
        <f>E19*F30</f>
        <v>2.4</v>
      </c>
      <c r="G31" s="44">
        <f>E19*G30</f>
        <v>6</v>
      </c>
      <c r="H31" s="44">
        <f>E19*H30</f>
        <v>3.6</v>
      </c>
      <c r="I31" s="44">
        <f>E19*I30</f>
        <v>3.6</v>
      </c>
      <c r="J31" s="44">
        <f>E19*J30</f>
        <v>4.8</v>
      </c>
      <c r="K31" s="44">
        <f>E19*K30</f>
        <v>2.4</v>
      </c>
      <c r="L31" s="44">
        <f>E19*L30</f>
        <v>0</v>
      </c>
      <c r="M31" s="44">
        <f>E19*M30</f>
        <v>0</v>
      </c>
      <c r="N31" s="45">
        <f>E19*N30</f>
        <v>0</v>
      </c>
    </row>
    <row r="32" ht="15.75" customHeight="1">
      <c r="A32" s="16" t="s">
        <v>28</v>
      </c>
      <c r="B32" s="6"/>
      <c r="C32" s="6"/>
      <c r="D32" s="17"/>
      <c r="E32" s="49">
        <f t="shared" ref="E32:N32" si="2">E29*E31</f>
        <v>9.768</v>
      </c>
      <c r="F32" s="49">
        <f t="shared" si="2"/>
        <v>39.072</v>
      </c>
      <c r="G32" s="49">
        <f t="shared" si="2"/>
        <v>146.52</v>
      </c>
      <c r="H32" s="49">
        <f t="shared" si="2"/>
        <v>117.216</v>
      </c>
      <c r="I32" s="49">
        <f t="shared" si="2"/>
        <v>146.52</v>
      </c>
      <c r="J32" s="49">
        <f t="shared" si="2"/>
        <v>234.432</v>
      </c>
      <c r="K32" s="49">
        <f t="shared" si="2"/>
        <v>136.752</v>
      </c>
      <c r="L32" s="49">
        <f t="shared" si="2"/>
        <v>0</v>
      </c>
      <c r="M32" s="49">
        <f t="shared" si="2"/>
        <v>0</v>
      </c>
      <c r="N32" s="50">
        <f t="shared" si="2"/>
        <v>0</v>
      </c>
    </row>
    <row r="33" ht="15.75" customHeight="1">
      <c r="A33" s="16" t="s">
        <v>29</v>
      </c>
      <c r="B33" s="6"/>
      <c r="C33" s="6"/>
      <c r="D33" s="17"/>
      <c r="E33" s="46">
        <v>0.15</v>
      </c>
      <c r="F33" s="46">
        <v>0.2</v>
      </c>
      <c r="G33" s="46">
        <v>0.3</v>
      </c>
      <c r="H33" s="46">
        <v>0.55</v>
      </c>
      <c r="I33" s="46">
        <v>0.55</v>
      </c>
      <c r="J33" s="46">
        <v>0.55</v>
      </c>
      <c r="K33" s="46">
        <v>0.55</v>
      </c>
      <c r="L33" s="46">
        <v>0.55</v>
      </c>
      <c r="M33" s="46">
        <v>0.2</v>
      </c>
      <c r="N33" s="47">
        <v>0.2</v>
      </c>
    </row>
    <row r="34" ht="15.75" customHeight="1">
      <c r="A34" s="16" t="s">
        <v>30</v>
      </c>
      <c r="B34" s="6"/>
      <c r="C34" s="6"/>
      <c r="D34" s="17"/>
      <c r="E34" s="49">
        <f t="shared" ref="E34:N34" si="3">E32-(E32*E33)</f>
        <v>8.3028</v>
      </c>
      <c r="F34" s="49">
        <f t="shared" si="3"/>
        <v>31.2576</v>
      </c>
      <c r="G34" s="49">
        <f t="shared" si="3"/>
        <v>102.564</v>
      </c>
      <c r="H34" s="49">
        <f t="shared" si="3"/>
        <v>52.7472</v>
      </c>
      <c r="I34" s="49">
        <f t="shared" si="3"/>
        <v>65.934</v>
      </c>
      <c r="J34" s="49">
        <f t="shared" si="3"/>
        <v>105.4944</v>
      </c>
      <c r="K34" s="49">
        <f t="shared" si="3"/>
        <v>61.5384</v>
      </c>
      <c r="L34" s="49">
        <f t="shared" si="3"/>
        <v>0</v>
      </c>
      <c r="M34" s="49">
        <f t="shared" si="3"/>
        <v>0</v>
      </c>
      <c r="N34" s="50">
        <f t="shared" si="3"/>
        <v>0</v>
      </c>
    </row>
    <row r="35" ht="15.75" customHeight="1">
      <c r="E35" s="48"/>
      <c r="F35" s="48"/>
      <c r="G35" s="48"/>
      <c r="H35" s="48"/>
      <c r="I35" s="48"/>
      <c r="J35" s="48"/>
      <c r="K35" s="48"/>
      <c r="L35" s="48"/>
      <c r="M35" s="48"/>
      <c r="N35" s="48"/>
      <c r="P35" s="48"/>
      <c r="Q35" s="48"/>
      <c r="R35" s="48"/>
    </row>
    <row r="36" ht="15.75" customHeight="1"/>
    <row r="37" ht="15.75" customHeight="1"/>
    <row r="38" ht="15.75" customHeight="1">
      <c r="B38" s="51" t="s">
        <v>31</v>
      </c>
      <c r="C38" s="8"/>
      <c r="D38" s="8"/>
      <c r="E38" s="8"/>
      <c r="F38" s="8"/>
      <c r="G38" s="9"/>
      <c r="I38" s="51" t="s">
        <v>32</v>
      </c>
      <c r="J38" s="8"/>
      <c r="K38" s="8"/>
      <c r="L38" s="8"/>
      <c r="M38" s="9"/>
    </row>
    <row r="39" ht="15.75" customHeight="1">
      <c r="B39" s="52" t="s">
        <v>33</v>
      </c>
      <c r="C39" s="6"/>
      <c r="D39" s="6"/>
      <c r="E39" s="17"/>
      <c r="F39" s="53">
        <f>F40/E19</f>
        <v>34.595</v>
      </c>
      <c r="G39" s="54" t="s">
        <v>15</v>
      </c>
      <c r="I39" s="55" t="s">
        <v>34</v>
      </c>
      <c r="J39" s="11"/>
      <c r="K39" s="14"/>
      <c r="L39" s="56">
        <f>L41/E19</f>
        <v>66.84975</v>
      </c>
      <c r="M39" s="14"/>
    </row>
    <row r="40" ht="15.75" customHeight="1">
      <c r="B40" s="52" t="s">
        <v>35</v>
      </c>
      <c r="C40" s="6"/>
      <c r="D40" s="6"/>
      <c r="E40" s="17"/>
      <c r="F40" s="53">
        <f>E18</f>
        <v>830.28</v>
      </c>
      <c r="G40" s="54" t="s">
        <v>15</v>
      </c>
      <c r="I40" s="57" t="s">
        <v>36</v>
      </c>
      <c r="J40" s="6"/>
      <c r="K40" s="19"/>
      <c r="L40" s="58">
        <f>L42/E19</f>
        <v>43.1953984</v>
      </c>
      <c r="M40" s="19"/>
    </row>
    <row r="41" ht="15.75" customHeight="1">
      <c r="B41" s="59" t="s">
        <v>37</v>
      </c>
      <c r="C41" s="34"/>
      <c r="D41" s="34"/>
      <c r="E41" s="35"/>
      <c r="F41" s="60">
        <f>E20*E18</f>
        <v>244932.6</v>
      </c>
      <c r="G41" s="61" t="s">
        <v>15</v>
      </c>
      <c r="I41" s="57" t="s">
        <v>38</v>
      </c>
      <c r="J41" s="6"/>
      <c r="K41" s="17"/>
      <c r="L41" s="58">
        <f>SUM(E34:N34)*E13</f>
        <v>1604.394</v>
      </c>
      <c r="M41" s="19"/>
    </row>
    <row r="42" ht="15.75" customHeight="1">
      <c r="I42" s="57" t="s">
        <v>39</v>
      </c>
      <c r="J42" s="6"/>
      <c r="K42" s="17"/>
      <c r="L42" s="58">
        <f>F57*E15</f>
        <v>1036.689562</v>
      </c>
      <c r="M42" s="19"/>
    </row>
    <row r="43" ht="15.75" customHeight="1">
      <c r="B43" s="51" t="s">
        <v>40</v>
      </c>
      <c r="C43" s="8"/>
      <c r="D43" s="8"/>
      <c r="E43" s="8"/>
      <c r="F43" s="8"/>
      <c r="G43" s="9"/>
      <c r="I43" s="57" t="s">
        <v>41</v>
      </c>
      <c r="J43" s="6"/>
      <c r="K43" s="19"/>
      <c r="L43" s="58">
        <f>L39+L40</f>
        <v>110.0451484</v>
      </c>
      <c r="M43" s="19"/>
    </row>
    <row r="44" ht="15.75" customHeight="1">
      <c r="B44" s="62" t="s">
        <v>34</v>
      </c>
      <c r="C44" s="27"/>
      <c r="D44" s="27"/>
      <c r="E44" s="28"/>
      <c r="F44" s="63">
        <f>F45/E19</f>
        <v>129.73125</v>
      </c>
      <c r="G44" s="41"/>
      <c r="I44" s="57" t="s">
        <v>42</v>
      </c>
      <c r="J44" s="6"/>
      <c r="K44" s="19"/>
      <c r="L44" s="58">
        <f>L43*E19</f>
        <v>2641.083562</v>
      </c>
      <c r="M44" s="19"/>
    </row>
    <row r="45" ht="15.75" customHeight="1">
      <c r="B45" s="64" t="s">
        <v>43</v>
      </c>
      <c r="C45" s="6"/>
      <c r="D45" s="6"/>
      <c r="E45" s="17"/>
      <c r="F45" s="65">
        <f>E13*E18</f>
        <v>3113.55</v>
      </c>
      <c r="G45" s="19"/>
      <c r="I45" s="57" t="s">
        <v>44</v>
      </c>
      <c r="J45" s="6"/>
      <c r="K45" s="19"/>
      <c r="L45" s="58">
        <f>L43*E21</f>
        <v>779119.6507</v>
      </c>
      <c r="M45" s="19"/>
    </row>
    <row r="46" ht="15.75" customHeight="1">
      <c r="B46" s="64" t="s">
        <v>45</v>
      </c>
      <c r="C46" s="6"/>
      <c r="D46" s="6"/>
      <c r="E46" s="17"/>
      <c r="F46" s="65">
        <f>F45*E20</f>
        <v>918497.25</v>
      </c>
      <c r="G46" s="19"/>
      <c r="I46" s="57" t="s">
        <v>46</v>
      </c>
      <c r="J46" s="6"/>
      <c r="K46" s="19"/>
      <c r="L46" s="66">
        <f>L45*5</f>
        <v>3895598.253</v>
      </c>
      <c r="M46" s="19"/>
    </row>
    <row r="47" ht="15.75" customHeight="1">
      <c r="B47" s="67" t="s">
        <v>47</v>
      </c>
      <c r="C47" s="34"/>
      <c r="D47" s="34"/>
      <c r="E47" s="35"/>
      <c r="F47" s="68">
        <f>F46*5</f>
        <v>4592486.25</v>
      </c>
      <c r="G47" s="37"/>
    </row>
    <row r="48" ht="15.75" customHeight="1">
      <c r="I48" s="69" t="s">
        <v>48</v>
      </c>
      <c r="J48" s="11"/>
      <c r="K48" s="11"/>
      <c r="L48" s="11"/>
      <c r="M48" s="14"/>
    </row>
    <row r="49" ht="15.75" customHeight="1">
      <c r="B49" s="70" t="s">
        <v>49</v>
      </c>
      <c r="C49" s="71"/>
      <c r="D49" s="71"/>
      <c r="E49" s="71"/>
      <c r="F49" s="71"/>
      <c r="G49" s="72"/>
      <c r="I49" s="73" t="s">
        <v>50</v>
      </c>
      <c r="J49" s="6"/>
      <c r="K49" s="19"/>
      <c r="L49" s="74">
        <f t="shared" ref="L49:L52" si="4">F44-L43</f>
        <v>19.6861016</v>
      </c>
      <c r="M49" s="19"/>
    </row>
    <row r="50" ht="15.75" customHeight="1">
      <c r="B50" s="55" t="s">
        <v>33</v>
      </c>
      <c r="C50" s="11"/>
      <c r="D50" s="11"/>
      <c r="E50" s="12"/>
      <c r="F50" s="75">
        <f>F51/E19</f>
        <v>17.8266</v>
      </c>
      <c r="G50" s="76" t="s">
        <v>15</v>
      </c>
      <c r="I50" s="73" t="s">
        <v>51</v>
      </c>
      <c r="J50" s="6"/>
      <c r="K50" s="19"/>
      <c r="L50" s="74">
        <f t="shared" si="4"/>
        <v>472.4664384</v>
      </c>
      <c r="M50" s="19"/>
    </row>
    <row r="51" ht="15.75" customHeight="1">
      <c r="B51" s="57" t="s">
        <v>35</v>
      </c>
      <c r="C51" s="6"/>
      <c r="D51" s="6"/>
      <c r="E51" s="17"/>
      <c r="F51" s="77">
        <f>SUM(E34:N34)</f>
        <v>427.8384</v>
      </c>
      <c r="G51" s="78" t="s">
        <v>15</v>
      </c>
      <c r="I51" s="73" t="s">
        <v>52</v>
      </c>
      <c r="J51" s="6"/>
      <c r="K51" s="19"/>
      <c r="L51" s="74">
        <f t="shared" si="4"/>
        <v>139377.5993</v>
      </c>
      <c r="M51" s="19"/>
    </row>
    <row r="52" ht="15.75" customHeight="1">
      <c r="B52" s="57" t="s">
        <v>53</v>
      </c>
      <c r="C52" s="6"/>
      <c r="D52" s="6"/>
      <c r="E52" s="17"/>
      <c r="F52" s="77">
        <f>F51*E20</f>
        <v>126212.328</v>
      </c>
      <c r="G52" s="78" t="s">
        <v>15</v>
      </c>
      <c r="I52" s="79" t="s">
        <v>54</v>
      </c>
      <c r="J52" s="34"/>
      <c r="K52" s="37"/>
      <c r="L52" s="80">
        <f t="shared" si="4"/>
        <v>696887.9966</v>
      </c>
      <c r="M52" s="37"/>
    </row>
    <row r="53" ht="15.75" customHeight="1">
      <c r="B53" s="57" t="s">
        <v>55</v>
      </c>
      <c r="C53" s="6"/>
      <c r="D53" s="6"/>
      <c r="E53" s="17"/>
      <c r="F53" s="77">
        <f>F54/E19</f>
        <v>16.7684</v>
      </c>
      <c r="G53" s="78" t="s">
        <v>15</v>
      </c>
    </row>
    <row r="54" ht="15.75" customHeight="1">
      <c r="B54" s="57" t="s">
        <v>56</v>
      </c>
      <c r="C54" s="6"/>
      <c r="D54" s="6"/>
      <c r="E54" s="17"/>
      <c r="F54" s="77">
        <f>F40-F51</f>
        <v>402.4416</v>
      </c>
      <c r="G54" s="78" t="s">
        <v>15</v>
      </c>
      <c r="I54" s="51" t="s">
        <v>57</v>
      </c>
      <c r="J54" s="8"/>
      <c r="K54" s="8"/>
      <c r="L54" s="8"/>
      <c r="M54" s="9"/>
    </row>
    <row r="55" ht="15.75" customHeight="1">
      <c r="B55" s="57" t="s">
        <v>58</v>
      </c>
      <c r="C55" s="6"/>
      <c r="D55" s="6"/>
      <c r="E55" s="17"/>
      <c r="F55" s="77">
        <f>F54*E20</f>
        <v>118720.272</v>
      </c>
      <c r="G55" s="78" t="s">
        <v>15</v>
      </c>
      <c r="I55" s="81" t="s">
        <v>59</v>
      </c>
      <c r="J55" s="8"/>
      <c r="K55" s="9"/>
      <c r="L55" s="82">
        <f>E24/L51</f>
        <v>0.3946114746</v>
      </c>
      <c r="M55" s="9"/>
    </row>
    <row r="56" ht="15.75" customHeight="1">
      <c r="B56" s="57" t="s">
        <v>60</v>
      </c>
      <c r="C56" s="6"/>
      <c r="D56" s="6"/>
      <c r="E56" s="17"/>
      <c r="F56" s="77">
        <f>(F53*E12)*0.15+(F53*E12)</f>
        <v>2699.7124</v>
      </c>
      <c r="G56" s="78" t="s">
        <v>8</v>
      </c>
      <c r="I56" s="81" t="s">
        <v>61</v>
      </c>
      <c r="J56" s="8"/>
      <c r="K56" s="9"/>
      <c r="L56" s="83">
        <f>52*L55</f>
        <v>20.51979668</v>
      </c>
      <c r="M56" s="9"/>
    </row>
    <row r="57" ht="15.75" customHeight="1">
      <c r="B57" s="57" t="s">
        <v>62</v>
      </c>
      <c r="C57" s="6"/>
      <c r="D57" s="6"/>
      <c r="E57" s="17"/>
      <c r="F57" s="77">
        <f>F56*E19</f>
        <v>64793.0976</v>
      </c>
      <c r="G57" s="78" t="s">
        <v>8</v>
      </c>
      <c r="I57" s="81" t="s">
        <v>63</v>
      </c>
      <c r="J57" s="8"/>
      <c r="K57" s="9"/>
      <c r="L57" s="83">
        <f>L55*365</f>
        <v>144.0331882</v>
      </c>
      <c r="M57" s="9"/>
    </row>
    <row r="58" ht="15.75" customHeight="1">
      <c r="B58" s="57" t="s">
        <v>64</v>
      </c>
      <c r="C58" s="6"/>
      <c r="D58" s="6"/>
      <c r="E58" s="17"/>
      <c r="F58" s="77">
        <f>F56*E21</f>
        <v>19113963.79</v>
      </c>
      <c r="G58" s="78" t="s">
        <v>8</v>
      </c>
    </row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>
      <c r="G68" s="84"/>
      <c r="H68" s="84"/>
    </row>
    <row r="69" ht="15.75" customHeight="1"/>
    <row r="70" ht="15.75" customHeight="1"/>
    <row r="71" ht="15.75" customHeight="1"/>
    <row r="72" ht="15.75" customHeight="1"/>
    <row r="73" ht="15.75" customHeight="1"/>
    <row r="74" ht="15.75" customHeight="1">
      <c r="D74" s="85" t="s">
        <v>65</v>
      </c>
    </row>
    <row r="75" ht="15.75" customHeight="1"/>
    <row r="76" ht="15.75" customHeight="1">
      <c r="D76" s="86" t="s">
        <v>66</v>
      </c>
      <c r="E76" s="87"/>
      <c r="F76" s="87"/>
      <c r="G76" s="87"/>
      <c r="H76" s="87"/>
      <c r="I76" s="87"/>
      <c r="J76" s="87"/>
      <c r="K76" s="87"/>
      <c r="L76" s="87"/>
    </row>
    <row r="77" ht="15.75" customHeight="1">
      <c r="C77" s="88"/>
      <c r="D77" s="89">
        <f>Sheet2!K6</f>
        <v>3.35</v>
      </c>
      <c r="E77" s="89">
        <f>Sheet2!K56</f>
        <v>3.45</v>
      </c>
      <c r="F77" s="89">
        <f>Sheet2!K107</f>
        <v>3.55</v>
      </c>
      <c r="G77" s="89">
        <f>Sheet2!K158</f>
        <v>3.65</v>
      </c>
      <c r="H77" s="89">
        <f>Sheet2!K209</f>
        <v>3.75</v>
      </c>
      <c r="I77" s="89">
        <f>H77+0.1</f>
        <v>3.85</v>
      </c>
      <c r="J77" s="89">
        <f>Sheet2!K311</f>
        <v>3.95</v>
      </c>
      <c r="K77" s="89">
        <f>Sheet2!K362</f>
        <v>4.05</v>
      </c>
      <c r="L77" s="89">
        <f>Sheet2!K413</f>
        <v>4.15</v>
      </c>
    </row>
    <row r="78" ht="15.75" customHeight="1">
      <c r="B78" s="90" t="s">
        <v>67</v>
      </c>
      <c r="C78" s="91">
        <f t="shared" ref="C78:C81" si="5">C79-0.1</f>
        <v>1.2</v>
      </c>
      <c r="D78" s="92">
        <f>Sheet2!R46</f>
        <v>0.3267093591</v>
      </c>
      <c r="E78" s="93">
        <f>Sheet2!AG97</f>
        <v>0.3051870034</v>
      </c>
      <c r="F78" s="93">
        <f>Sheet2!AG148</f>
        <v>0.2863250131</v>
      </c>
      <c r="G78" s="93">
        <f>Sheet2!AG200</f>
        <v>0.2696588307</v>
      </c>
      <c r="H78" s="93">
        <f>Sheet2!BZ251</f>
        <v>0.2548261118</v>
      </c>
      <c r="I78" s="93">
        <f>Sheet2!AG302</f>
        <v>0.2415400788</v>
      </c>
      <c r="J78" s="93">
        <f>Sheet2!GA353</f>
        <v>0.2295707984</v>
      </c>
      <c r="K78" s="93">
        <f>Sheet2!AG404</f>
        <v>0.2187317617</v>
      </c>
      <c r="L78" s="94">
        <f>Sheet2!AG455</f>
        <v>0.2088700952</v>
      </c>
    </row>
    <row r="79" ht="15.75" customHeight="1">
      <c r="B79" s="95"/>
      <c r="C79" s="91">
        <f t="shared" si="5"/>
        <v>1.3</v>
      </c>
      <c r="D79" s="96">
        <f>Sheet2!AG46</f>
        <v>0.3685551879</v>
      </c>
      <c r="E79" s="97">
        <f>Sheet2!R98</f>
        <v>0.341395631</v>
      </c>
      <c r="F79" s="97">
        <f>Sheet2!AV148</f>
        <v>0.3179642218</v>
      </c>
      <c r="G79" s="97">
        <f>Sheet2!AV200</f>
        <v>0.2975426276</v>
      </c>
      <c r="H79" s="97">
        <f>Sheet2!CO251</f>
        <v>0.2795859211</v>
      </c>
      <c r="I79" s="97">
        <f>Sheet2!AV302</f>
        <v>0.2636732335</v>
      </c>
      <c r="J79" s="97">
        <f>Sheet2!GP353</f>
        <v>0.2494743518</v>
      </c>
      <c r="K79" s="97">
        <f>Sheet2!AV404</f>
        <v>0.2367265566</v>
      </c>
      <c r="L79" s="98">
        <f>Sheet2!AV455</f>
        <v>0.2252182164</v>
      </c>
    </row>
    <row r="80" ht="15.75" customHeight="1">
      <c r="B80" s="95"/>
      <c r="C80" s="91">
        <f t="shared" si="5"/>
        <v>1.4</v>
      </c>
      <c r="D80" s="96">
        <f>Sheet2!AV46</f>
        <v>0.422695138</v>
      </c>
      <c r="E80" s="97">
        <f>Sheet2!AV97</f>
        <v>0.3873527351</v>
      </c>
      <c r="F80" s="97">
        <f>Sheet2!R149</f>
        <v>0.3574644068</v>
      </c>
      <c r="G80" s="97">
        <f>Sheet2!BK200</f>
        <v>0.3318580739</v>
      </c>
      <c r="H80" s="97">
        <f>Sheet2!DD251</f>
        <v>0.3096750476</v>
      </c>
      <c r="I80" s="97">
        <f>Sheet2!BK302</f>
        <v>0.2902718491</v>
      </c>
      <c r="J80" s="97">
        <f>Sheet2!AG353</f>
        <v>0.2731567637</v>
      </c>
      <c r="K80" s="97">
        <f>Sheet2!BK404</f>
        <v>0.2579475898</v>
      </c>
      <c r="L80" s="98">
        <f>Sheet2!BK455</f>
        <v>0.2443427591</v>
      </c>
    </row>
    <row r="81" ht="15.75" customHeight="1">
      <c r="B81" s="95"/>
      <c r="C81" s="91">
        <f t="shared" si="5"/>
        <v>1.5</v>
      </c>
      <c r="D81" s="96">
        <f>Sheet2!BK46</f>
        <v>0.4954800762</v>
      </c>
      <c r="E81" s="97">
        <f>Sheet2!BK97</f>
        <v>0.447607605</v>
      </c>
      <c r="F81" s="97">
        <f>Sheet2!BZ148</f>
        <v>0.4081708116</v>
      </c>
      <c r="G81" s="97">
        <f>Sheet2!BZ148</f>
        <v>0.4081708116</v>
      </c>
      <c r="H81" s="97">
        <f>Sheet2!DS251</f>
        <v>0.3470216264</v>
      </c>
      <c r="I81" s="97">
        <f>Sheet2!BZ302</f>
        <v>0.3228389346</v>
      </c>
      <c r="J81" s="97">
        <f>Sheet2!AV353</f>
        <v>0.3018070822</v>
      </c>
      <c r="K81" s="97">
        <f>Sheet2!BZ404</f>
        <v>0.2833479335</v>
      </c>
      <c r="L81" s="98">
        <f>Sheet2!BZ455</f>
        <v>0.2670166405</v>
      </c>
    </row>
    <row r="82" ht="15.75" customHeight="1">
      <c r="B82" s="95"/>
      <c r="C82" s="91">
        <f>E14</f>
        <v>1.6</v>
      </c>
      <c r="D82" s="96">
        <f>Sheet2!BZ46</f>
        <v>0.5985450532</v>
      </c>
      <c r="E82" s="97">
        <f>Sheet2!BZ97</f>
        <v>0.5300616375</v>
      </c>
      <c r="F82" s="97">
        <f>Sheet2!CO148</f>
        <v>0.4756405249</v>
      </c>
      <c r="G82" s="97">
        <f>Sheet2!BZ200</f>
        <v>0.4313536976</v>
      </c>
      <c r="H82" s="97">
        <f>Sheet2!R251</f>
        <v>0.3946114746</v>
      </c>
      <c r="I82" s="97">
        <f>Sheet2!CO302</f>
        <v>0.3636372615</v>
      </c>
      <c r="J82" s="97">
        <f>Sheet2!BK353</f>
        <v>0.3371716675</v>
      </c>
      <c r="K82" s="97">
        <f>Sheet2!CO404</f>
        <v>0.3142970632</v>
      </c>
      <c r="L82" s="98">
        <f>Sheet2!CO455</f>
        <v>0.294329016</v>
      </c>
    </row>
    <row r="83" ht="15.75" customHeight="1">
      <c r="B83" s="95"/>
      <c r="C83" s="91">
        <f t="shared" ref="C83:C86" si="6">C82+0.1</f>
        <v>1.7</v>
      </c>
      <c r="D83" s="96">
        <f>Sheet2!CO46</f>
        <v>0.7557485664</v>
      </c>
      <c r="E83" s="97">
        <f>Sheet2!CO97</f>
        <v>0.649752975</v>
      </c>
      <c r="F83" s="97">
        <f>Sheet2!DD148</f>
        <v>0.5698325599</v>
      </c>
      <c r="G83" s="97">
        <f>Sheet2!CO200</f>
        <v>0.5074193551</v>
      </c>
      <c r="H83" s="97">
        <f>Sheet2!EH251</f>
        <v>0.4573285994</v>
      </c>
      <c r="I83" s="97">
        <f>Sheet2!EW302</f>
        <v>0.416238878</v>
      </c>
      <c r="J83" s="97">
        <f>Sheet2!BZ353</f>
        <v>0.3819240488</v>
      </c>
      <c r="K83" s="97">
        <f>Sheet2!DD404</f>
        <v>0.3528361548</v>
      </c>
      <c r="L83" s="98">
        <f>Sheet2!DD455</f>
        <v>0.3278654432</v>
      </c>
    </row>
    <row r="84" ht="15.75" customHeight="1">
      <c r="B84" s="95"/>
      <c r="C84" s="91">
        <f t="shared" si="6"/>
        <v>1.8</v>
      </c>
      <c r="D84" s="96">
        <f>Sheet2!DD46</f>
        <v>1.024942193</v>
      </c>
      <c r="E84" s="97">
        <f>Sheet2!DD97</f>
        <v>0.8392642594</v>
      </c>
      <c r="F84" s="97">
        <f>Sheet2!DS148</f>
        <v>0.7105427472</v>
      </c>
      <c r="G84" s="97">
        <f>Sheet2!DS200</f>
        <v>0.6160556798</v>
      </c>
      <c r="H84" s="97">
        <f>Sheet2!EW251</f>
        <v>0.5437486751</v>
      </c>
      <c r="I84" s="97">
        <f>Sheet2!DD302</f>
        <v>0.4866322177</v>
      </c>
      <c r="J84" s="97">
        <f>Sheet2!DS353</f>
        <v>0.4403744023</v>
      </c>
      <c r="K84" s="97">
        <f>Sheet2!DS404</f>
        <v>0.4021474576</v>
      </c>
      <c r="L84" s="98">
        <f>Sheet2!DS455</f>
        <v>0.3700270537</v>
      </c>
    </row>
    <row r="85" ht="15.75" customHeight="1">
      <c r="B85" s="95"/>
      <c r="C85" s="91">
        <f t="shared" si="6"/>
        <v>1.9</v>
      </c>
      <c r="D85" s="96">
        <f>Sheet2!DS46</f>
        <v>1.59200643</v>
      </c>
      <c r="E85" s="97">
        <f>Sheet2!DS97</f>
        <v>1.18484366</v>
      </c>
      <c r="F85" s="97">
        <f>Sheet2!EH148</f>
        <v>0.9435313059</v>
      </c>
      <c r="G85" s="97">
        <f>Sheet2!EH200</f>
        <v>0.7838813388</v>
      </c>
      <c r="H85" s="97">
        <f>Sheet2!FL251</f>
        <v>0.6704397557</v>
      </c>
      <c r="I85" s="97">
        <f>Sheet2!DS302</f>
        <v>0.5856812531</v>
      </c>
      <c r="J85" s="97">
        <f>Sheet2!CO353</f>
        <v>0.5199482281</v>
      </c>
      <c r="K85" s="97">
        <f>Sheet2!EW404</f>
        <v>0.467481202</v>
      </c>
      <c r="L85" s="98">
        <f>Sheet2!EH455</f>
        <v>0.4246323292</v>
      </c>
    </row>
    <row r="86" ht="15.75" customHeight="1">
      <c r="B86" s="95"/>
      <c r="C86" s="91">
        <f t="shared" si="6"/>
        <v>2</v>
      </c>
      <c r="D86" s="99">
        <f>Sheet2!EH46</f>
        <v>3.563645163</v>
      </c>
      <c r="E86" s="100">
        <f>Sheet2!EH97</f>
        <v>2.014234223</v>
      </c>
      <c r="F86" s="100">
        <f>Sheet2!EW148</f>
        <v>1.403860216</v>
      </c>
      <c r="G86" s="100">
        <f>Sheet2!EW200</f>
        <v>1.077381096</v>
      </c>
      <c r="H86" s="100">
        <f>Sheet2!GA251</f>
        <v>0.8741016438</v>
      </c>
      <c r="I86" s="100">
        <f>Sheet2!EH302</f>
        <v>0.7353553511</v>
      </c>
      <c r="J86" s="100">
        <f>Sheet2!DD353</f>
        <v>0.6346217414</v>
      </c>
      <c r="K86" s="100">
        <f>Sheet2!EH404</f>
        <v>0.5581612906</v>
      </c>
      <c r="L86" s="101">
        <f>Sheet2!R455</f>
        <v>0.4246323292</v>
      </c>
    </row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5">
    <mergeCell ref="I39:K39"/>
    <mergeCell ref="L39:M39"/>
    <mergeCell ref="A31:D31"/>
    <mergeCell ref="A32:D32"/>
    <mergeCell ref="A33:D33"/>
    <mergeCell ref="A34:D34"/>
    <mergeCell ref="B38:G38"/>
    <mergeCell ref="I38:M38"/>
    <mergeCell ref="B39:E39"/>
    <mergeCell ref="B40:E40"/>
    <mergeCell ref="I40:K40"/>
    <mergeCell ref="L40:M40"/>
    <mergeCell ref="I41:K41"/>
    <mergeCell ref="L41:M41"/>
    <mergeCell ref="I42:K42"/>
    <mergeCell ref="L42:M42"/>
    <mergeCell ref="B41:E41"/>
    <mergeCell ref="B43:G43"/>
    <mergeCell ref="B44:E44"/>
    <mergeCell ref="F44:G44"/>
    <mergeCell ref="L44:M44"/>
    <mergeCell ref="F45:G45"/>
    <mergeCell ref="L45:M45"/>
    <mergeCell ref="I44:K44"/>
    <mergeCell ref="I45:K45"/>
    <mergeCell ref="I46:K46"/>
    <mergeCell ref="L46:M46"/>
    <mergeCell ref="I48:M48"/>
    <mergeCell ref="I49:K49"/>
    <mergeCell ref="L49:M49"/>
    <mergeCell ref="B45:E45"/>
    <mergeCell ref="B46:E46"/>
    <mergeCell ref="F46:G46"/>
    <mergeCell ref="B47:E47"/>
    <mergeCell ref="F47:G47"/>
    <mergeCell ref="B49:G49"/>
    <mergeCell ref="B50:E50"/>
    <mergeCell ref="I55:K55"/>
    <mergeCell ref="L55:M55"/>
    <mergeCell ref="I56:K56"/>
    <mergeCell ref="L56:M56"/>
    <mergeCell ref="I57:K57"/>
    <mergeCell ref="L57:M57"/>
    <mergeCell ref="D74:L75"/>
    <mergeCell ref="D76:L76"/>
    <mergeCell ref="I50:K50"/>
    <mergeCell ref="L50:M50"/>
    <mergeCell ref="I51:K51"/>
    <mergeCell ref="L51:M51"/>
    <mergeCell ref="I52:K52"/>
    <mergeCell ref="L52:M52"/>
    <mergeCell ref="I54:M54"/>
    <mergeCell ref="B58:E58"/>
    <mergeCell ref="B78:B86"/>
    <mergeCell ref="B51:E51"/>
    <mergeCell ref="B52:E52"/>
    <mergeCell ref="B53:E53"/>
    <mergeCell ref="B54:E54"/>
    <mergeCell ref="B55:E55"/>
    <mergeCell ref="B56:E56"/>
    <mergeCell ref="B57:E57"/>
    <mergeCell ref="A5:B5"/>
    <mergeCell ref="C5:F5"/>
    <mergeCell ref="H5:I5"/>
    <mergeCell ref="J5:M5"/>
    <mergeCell ref="A6:B6"/>
    <mergeCell ref="G6:I6"/>
    <mergeCell ref="J6:M6"/>
    <mergeCell ref="C6:F6"/>
    <mergeCell ref="A9:F9"/>
    <mergeCell ref="A10:D10"/>
    <mergeCell ref="E10:F10"/>
    <mergeCell ref="A11:D11"/>
    <mergeCell ref="E11:F11"/>
    <mergeCell ref="A12:D12"/>
    <mergeCell ref="A13:D13"/>
    <mergeCell ref="E13:F13"/>
    <mergeCell ref="A14:D14"/>
    <mergeCell ref="E14:F14"/>
    <mergeCell ref="A15:D15"/>
    <mergeCell ref="E15:F15"/>
    <mergeCell ref="E16:F16"/>
    <mergeCell ref="A16:D16"/>
    <mergeCell ref="A17:D17"/>
    <mergeCell ref="E17:F17"/>
    <mergeCell ref="A18:D18"/>
    <mergeCell ref="A19:D19"/>
    <mergeCell ref="E19:F19"/>
    <mergeCell ref="E20:F20"/>
    <mergeCell ref="A20:D20"/>
    <mergeCell ref="A21:D21"/>
    <mergeCell ref="E21:F21"/>
    <mergeCell ref="A22:D22"/>
    <mergeCell ref="E22:F22"/>
    <mergeCell ref="A23:D23"/>
    <mergeCell ref="E23:F23"/>
    <mergeCell ref="A24:D24"/>
    <mergeCell ref="E24:F24"/>
    <mergeCell ref="A26:N26"/>
    <mergeCell ref="A27:D27"/>
    <mergeCell ref="A28:D28"/>
    <mergeCell ref="A29:D29"/>
    <mergeCell ref="A30:D30"/>
    <mergeCell ref="I43:K43"/>
    <mergeCell ref="L43:M43"/>
  </mergeCells>
  <conditionalFormatting sqref="D78:L86">
    <cfRule type="cellIs" dxfId="0" priority="1" operator="lessThan">
      <formula>-0.1</formula>
    </cfRule>
  </conditionalFormatting>
  <conditionalFormatting sqref="D78:L86">
    <cfRule type="cellIs" dxfId="1" priority="2" operator="between">
      <formula>2</formula>
      <formula>5000000000</formula>
    </cfRule>
  </conditionalFormatting>
  <conditionalFormatting sqref="D78:L86">
    <cfRule type="cellIs" dxfId="2" priority="3" operator="between">
      <formula>1</formula>
      <formula>2</formula>
    </cfRule>
  </conditionalFormatting>
  <conditionalFormatting sqref="D78:L86">
    <cfRule type="cellIs" dxfId="3" priority="4" operator="between">
      <formula>0.5</formula>
      <formula>1.5</formula>
    </cfRule>
  </conditionalFormatting>
  <conditionalFormatting sqref="D78:L86">
    <cfRule type="cellIs" dxfId="4" priority="5" operator="between">
      <formula>0</formula>
      <formula>0.5</formula>
    </cfRule>
  </conditionalFormatting>
  <dataValidations>
    <dataValidation type="list" allowBlank="1" showErrorMessage="1" sqref="E30:N30">
      <formula1>Sheet2!$A$51:$A$71</formula1>
    </dataValidation>
  </dataValidations>
  <printOptions/>
  <pageMargins bottom="0.75" footer="0.0" header="0.0" left="0.25" right="0.25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8" width="8.71"/>
    <col customWidth="1" min="9" max="11" width="10.0"/>
    <col customWidth="1" min="12" max="12" width="10.14"/>
    <col customWidth="1" min="13" max="13" width="9.57"/>
    <col customWidth="1" min="14" max="19" width="10.0"/>
    <col customWidth="1" min="20" max="200" width="8.71"/>
  </cols>
  <sheetData>
    <row r="1">
      <c r="A1" s="102"/>
    </row>
    <row r="2">
      <c r="A2" s="102"/>
      <c r="G2" s="7" t="s">
        <v>4</v>
      </c>
      <c r="H2" s="8"/>
      <c r="I2" s="8"/>
      <c r="J2" s="8"/>
      <c r="K2" s="8"/>
      <c r="L2" s="9"/>
      <c r="V2" s="7" t="s">
        <v>4</v>
      </c>
      <c r="W2" s="8"/>
      <c r="X2" s="8"/>
      <c r="Y2" s="8"/>
      <c r="Z2" s="8"/>
      <c r="AA2" s="9"/>
      <c r="AK2" s="7" t="s">
        <v>4</v>
      </c>
      <c r="AL2" s="8"/>
      <c r="AM2" s="8"/>
      <c r="AN2" s="8"/>
      <c r="AO2" s="8"/>
      <c r="AP2" s="9"/>
      <c r="AZ2" s="7" t="s">
        <v>4</v>
      </c>
      <c r="BA2" s="8"/>
      <c r="BB2" s="8"/>
      <c r="BC2" s="8"/>
      <c r="BD2" s="8"/>
      <c r="BE2" s="9"/>
      <c r="BO2" s="7" t="s">
        <v>4</v>
      </c>
      <c r="BP2" s="8"/>
      <c r="BQ2" s="8"/>
      <c r="BR2" s="8"/>
      <c r="BS2" s="8"/>
      <c r="BT2" s="9"/>
      <c r="CD2" s="7" t="s">
        <v>4</v>
      </c>
      <c r="CE2" s="8"/>
      <c r="CF2" s="8"/>
      <c r="CG2" s="8"/>
      <c r="CH2" s="8"/>
      <c r="CI2" s="9"/>
      <c r="CS2" s="7" t="s">
        <v>4</v>
      </c>
      <c r="CT2" s="8"/>
      <c r="CU2" s="8"/>
      <c r="CV2" s="8"/>
      <c r="CW2" s="8"/>
      <c r="CX2" s="9"/>
      <c r="DH2" s="7" t="s">
        <v>4</v>
      </c>
      <c r="DI2" s="8"/>
      <c r="DJ2" s="8"/>
      <c r="DK2" s="8"/>
      <c r="DL2" s="8"/>
      <c r="DM2" s="9"/>
      <c r="DW2" s="7" t="s">
        <v>4</v>
      </c>
      <c r="DX2" s="8"/>
      <c r="DY2" s="8"/>
      <c r="DZ2" s="8"/>
      <c r="EA2" s="8"/>
      <c r="EB2" s="9"/>
      <c r="EL2" s="7" t="s">
        <v>4</v>
      </c>
      <c r="EM2" s="8"/>
      <c r="EN2" s="8"/>
      <c r="EO2" s="8"/>
      <c r="EP2" s="8"/>
      <c r="EQ2" s="9"/>
      <c r="FA2" s="7" t="s">
        <v>4</v>
      </c>
      <c r="FB2" s="8"/>
      <c r="FC2" s="8"/>
      <c r="FD2" s="8"/>
      <c r="FE2" s="8"/>
      <c r="FF2" s="9"/>
      <c r="FP2" s="7" t="s">
        <v>4</v>
      </c>
      <c r="FQ2" s="8"/>
      <c r="FR2" s="8"/>
      <c r="FS2" s="8"/>
      <c r="FT2" s="8"/>
      <c r="FU2" s="9"/>
      <c r="GE2" s="7" t="s">
        <v>4</v>
      </c>
      <c r="GF2" s="8"/>
      <c r="GG2" s="8"/>
      <c r="GH2" s="8"/>
      <c r="GI2" s="8"/>
      <c r="GJ2" s="9"/>
    </row>
    <row r="3">
      <c r="A3" s="102"/>
      <c r="G3" s="10" t="s">
        <v>5</v>
      </c>
      <c r="H3" s="11"/>
      <c r="I3" s="11"/>
      <c r="J3" s="12"/>
      <c r="K3" s="13">
        <f>SUM('Payback Calculator'!E10:F10)</f>
        <v>140000</v>
      </c>
      <c r="L3" s="14"/>
      <c r="V3" s="10" t="s">
        <v>5</v>
      </c>
      <c r="W3" s="11"/>
      <c r="X3" s="11"/>
      <c r="Y3" s="12"/>
      <c r="Z3" s="13">
        <f t="shared" ref="Z3:Z4" si="1">K3</f>
        <v>140000</v>
      </c>
      <c r="AA3" s="14"/>
      <c r="AK3" s="10" t="s">
        <v>5</v>
      </c>
      <c r="AL3" s="11"/>
      <c r="AM3" s="11"/>
      <c r="AN3" s="12"/>
      <c r="AO3" s="13">
        <f t="shared" ref="AO3:AO4" si="2">Z3</f>
        <v>140000</v>
      </c>
      <c r="AP3" s="14"/>
      <c r="AZ3" s="10" t="s">
        <v>5</v>
      </c>
      <c r="BA3" s="11"/>
      <c r="BB3" s="11"/>
      <c r="BC3" s="12"/>
      <c r="BD3" s="13">
        <f t="shared" ref="BD3:BD4" si="3">AO3</f>
        <v>140000</v>
      </c>
      <c r="BE3" s="14"/>
      <c r="BO3" s="10" t="s">
        <v>5</v>
      </c>
      <c r="BP3" s="11"/>
      <c r="BQ3" s="11"/>
      <c r="BR3" s="12"/>
      <c r="BS3" s="13">
        <f t="shared" ref="BS3:BS4" si="4">BD3</f>
        <v>140000</v>
      </c>
      <c r="BT3" s="14"/>
      <c r="CD3" s="10" t="s">
        <v>5</v>
      </c>
      <c r="CE3" s="11"/>
      <c r="CF3" s="11"/>
      <c r="CG3" s="12"/>
      <c r="CH3" s="13">
        <f t="shared" ref="CH3:CH4" si="5">BS3</f>
        <v>140000</v>
      </c>
      <c r="CI3" s="14"/>
      <c r="CS3" s="10" t="s">
        <v>5</v>
      </c>
      <c r="CT3" s="11"/>
      <c r="CU3" s="11"/>
      <c r="CV3" s="12"/>
      <c r="CW3" s="13">
        <f t="shared" ref="CW3:CW4" si="6">CH3</f>
        <v>140000</v>
      </c>
      <c r="CX3" s="14"/>
      <c r="DH3" s="10" t="s">
        <v>5</v>
      </c>
      <c r="DI3" s="11"/>
      <c r="DJ3" s="11"/>
      <c r="DK3" s="12"/>
      <c r="DL3" s="13">
        <f t="shared" ref="DL3:DL4" si="7">CW3</f>
        <v>140000</v>
      </c>
      <c r="DM3" s="14"/>
      <c r="DW3" s="10" t="s">
        <v>5</v>
      </c>
      <c r="DX3" s="11"/>
      <c r="DY3" s="11"/>
      <c r="DZ3" s="12"/>
      <c r="EA3" s="13">
        <f t="shared" ref="EA3:EA4" si="8">DL3</f>
        <v>140000</v>
      </c>
      <c r="EB3" s="14"/>
      <c r="EL3" s="10" t="s">
        <v>5</v>
      </c>
      <c r="EM3" s="11"/>
      <c r="EN3" s="11"/>
      <c r="EO3" s="12"/>
      <c r="EP3" s="13">
        <f t="shared" ref="EP3:EP4" si="9">EA3</f>
        <v>140000</v>
      </c>
      <c r="EQ3" s="14"/>
      <c r="FA3" s="10" t="s">
        <v>5</v>
      </c>
      <c r="FB3" s="11"/>
      <c r="FC3" s="11"/>
      <c r="FD3" s="12"/>
      <c r="FE3" s="13">
        <f t="shared" ref="FE3:FE4" si="10">EP3</f>
        <v>140000</v>
      </c>
      <c r="FF3" s="14"/>
      <c r="FP3" s="10" t="s">
        <v>5</v>
      </c>
      <c r="FQ3" s="11"/>
      <c r="FR3" s="11"/>
      <c r="FS3" s="12"/>
      <c r="FT3" s="13">
        <v>140000.0</v>
      </c>
      <c r="FU3" s="14"/>
      <c r="GE3" s="10" t="s">
        <v>5</v>
      </c>
      <c r="GF3" s="11"/>
      <c r="GG3" s="11"/>
      <c r="GH3" s="12"/>
      <c r="GI3" s="13">
        <v>140000.0</v>
      </c>
      <c r="GJ3" s="14"/>
    </row>
    <row r="4">
      <c r="A4" s="102"/>
      <c r="G4" s="16" t="s">
        <v>6</v>
      </c>
      <c r="H4" s="6"/>
      <c r="I4" s="6"/>
      <c r="J4" s="17"/>
      <c r="K4" s="18">
        <f>SUM('Payback Calculator'!E11:F11)</f>
        <v>1000</v>
      </c>
      <c r="L4" s="19"/>
      <c r="V4" s="16" t="s">
        <v>6</v>
      </c>
      <c r="W4" s="6"/>
      <c r="X4" s="6"/>
      <c r="Y4" s="17"/>
      <c r="Z4" s="18">
        <f t="shared" si="1"/>
        <v>1000</v>
      </c>
      <c r="AA4" s="19"/>
      <c r="AK4" s="16" t="s">
        <v>6</v>
      </c>
      <c r="AL4" s="6"/>
      <c r="AM4" s="6"/>
      <c r="AN4" s="17"/>
      <c r="AO4" s="18">
        <f t="shared" si="2"/>
        <v>1000</v>
      </c>
      <c r="AP4" s="19"/>
      <c r="AZ4" s="16" t="s">
        <v>6</v>
      </c>
      <c r="BA4" s="6"/>
      <c r="BB4" s="6"/>
      <c r="BC4" s="17"/>
      <c r="BD4" s="18">
        <f t="shared" si="3"/>
        <v>1000</v>
      </c>
      <c r="BE4" s="19"/>
      <c r="BO4" s="16" t="s">
        <v>6</v>
      </c>
      <c r="BP4" s="6"/>
      <c r="BQ4" s="6"/>
      <c r="BR4" s="17"/>
      <c r="BS4" s="18">
        <f t="shared" si="4"/>
        <v>1000</v>
      </c>
      <c r="BT4" s="19"/>
      <c r="CD4" s="16" t="s">
        <v>6</v>
      </c>
      <c r="CE4" s="6"/>
      <c r="CF4" s="6"/>
      <c r="CG4" s="17"/>
      <c r="CH4" s="18">
        <f t="shared" si="5"/>
        <v>1000</v>
      </c>
      <c r="CI4" s="19"/>
      <c r="CS4" s="16" t="s">
        <v>6</v>
      </c>
      <c r="CT4" s="6"/>
      <c r="CU4" s="6"/>
      <c r="CV4" s="17"/>
      <c r="CW4" s="18">
        <f t="shared" si="6"/>
        <v>1000</v>
      </c>
      <c r="CX4" s="19"/>
      <c r="DH4" s="16" t="s">
        <v>6</v>
      </c>
      <c r="DI4" s="6"/>
      <c r="DJ4" s="6"/>
      <c r="DK4" s="17"/>
      <c r="DL4" s="18">
        <f t="shared" si="7"/>
        <v>1000</v>
      </c>
      <c r="DM4" s="19"/>
      <c r="DW4" s="16" t="s">
        <v>6</v>
      </c>
      <c r="DX4" s="6"/>
      <c r="DY4" s="6"/>
      <c r="DZ4" s="17"/>
      <c r="EA4" s="18">
        <f t="shared" si="8"/>
        <v>1000</v>
      </c>
      <c r="EB4" s="19"/>
      <c r="EL4" s="16" t="s">
        <v>6</v>
      </c>
      <c r="EM4" s="6"/>
      <c r="EN4" s="6"/>
      <c r="EO4" s="17"/>
      <c r="EP4" s="18">
        <f t="shared" si="9"/>
        <v>1000</v>
      </c>
      <c r="EQ4" s="19"/>
      <c r="FA4" s="16" t="s">
        <v>6</v>
      </c>
      <c r="FB4" s="6"/>
      <c r="FC4" s="6"/>
      <c r="FD4" s="17"/>
      <c r="FE4" s="18">
        <f t="shared" si="10"/>
        <v>1000</v>
      </c>
      <c r="FF4" s="19"/>
      <c r="FP4" s="16" t="s">
        <v>6</v>
      </c>
      <c r="FQ4" s="6"/>
      <c r="FR4" s="6"/>
      <c r="FS4" s="17"/>
      <c r="FT4" s="18">
        <v>950.0</v>
      </c>
      <c r="FU4" s="19"/>
      <c r="GE4" s="16" t="s">
        <v>6</v>
      </c>
      <c r="GF4" s="6"/>
      <c r="GG4" s="6"/>
      <c r="GH4" s="17"/>
      <c r="GI4" s="18">
        <v>950.0</v>
      </c>
      <c r="GJ4" s="19"/>
    </row>
    <row r="5">
      <c r="A5" s="102"/>
      <c r="G5" s="16" t="s">
        <v>7</v>
      </c>
      <c r="H5" s="6"/>
      <c r="I5" s="6"/>
      <c r="J5" s="17"/>
      <c r="K5" s="20">
        <f>K3/K4</f>
        <v>140</v>
      </c>
      <c r="L5" s="21" t="s">
        <v>8</v>
      </c>
      <c r="V5" s="16" t="s">
        <v>7</v>
      </c>
      <c r="W5" s="6"/>
      <c r="X5" s="6"/>
      <c r="Y5" s="17"/>
      <c r="Z5" s="20">
        <f>Z3/Z4</f>
        <v>140</v>
      </c>
      <c r="AA5" s="21" t="s">
        <v>8</v>
      </c>
      <c r="AK5" s="16" t="s">
        <v>7</v>
      </c>
      <c r="AL5" s="6"/>
      <c r="AM5" s="6"/>
      <c r="AN5" s="17"/>
      <c r="AO5" s="20">
        <f>AO3/AO4</f>
        <v>140</v>
      </c>
      <c r="AP5" s="21" t="s">
        <v>8</v>
      </c>
      <c r="AZ5" s="16" t="s">
        <v>7</v>
      </c>
      <c r="BA5" s="6"/>
      <c r="BB5" s="6"/>
      <c r="BC5" s="17"/>
      <c r="BD5" s="20">
        <f>BD3/BD4</f>
        <v>140</v>
      </c>
      <c r="BE5" s="21" t="s">
        <v>8</v>
      </c>
      <c r="BO5" s="16" t="s">
        <v>7</v>
      </c>
      <c r="BP5" s="6"/>
      <c r="BQ5" s="6"/>
      <c r="BR5" s="17"/>
      <c r="BS5" s="20">
        <f>BS3/BS4</f>
        <v>140</v>
      </c>
      <c r="BT5" s="21" t="s">
        <v>8</v>
      </c>
      <c r="CD5" s="16" t="s">
        <v>7</v>
      </c>
      <c r="CE5" s="6"/>
      <c r="CF5" s="6"/>
      <c r="CG5" s="17"/>
      <c r="CH5" s="20">
        <f>CH3/CH4</f>
        <v>140</v>
      </c>
      <c r="CI5" s="21" t="s">
        <v>8</v>
      </c>
      <c r="CS5" s="16" t="s">
        <v>7</v>
      </c>
      <c r="CT5" s="6"/>
      <c r="CU5" s="6"/>
      <c r="CV5" s="17"/>
      <c r="CW5" s="20">
        <f>CW3/CW4</f>
        <v>140</v>
      </c>
      <c r="CX5" s="21" t="s">
        <v>8</v>
      </c>
      <c r="DH5" s="16" t="s">
        <v>7</v>
      </c>
      <c r="DI5" s="6"/>
      <c r="DJ5" s="6"/>
      <c r="DK5" s="17"/>
      <c r="DL5" s="20">
        <f>DL3/DL4</f>
        <v>140</v>
      </c>
      <c r="DM5" s="21" t="s">
        <v>8</v>
      </c>
      <c r="DW5" s="16" t="s">
        <v>7</v>
      </c>
      <c r="DX5" s="6"/>
      <c r="DY5" s="6"/>
      <c r="DZ5" s="17"/>
      <c r="EA5" s="20">
        <f>EA3/EA4</f>
        <v>140</v>
      </c>
      <c r="EB5" s="21" t="s">
        <v>8</v>
      </c>
      <c r="EL5" s="16" t="s">
        <v>7</v>
      </c>
      <c r="EM5" s="6"/>
      <c r="EN5" s="6"/>
      <c r="EO5" s="17"/>
      <c r="EP5" s="20">
        <f>EP3/EP4</f>
        <v>140</v>
      </c>
      <c r="EQ5" s="21" t="s">
        <v>8</v>
      </c>
      <c r="FA5" s="16" t="s">
        <v>7</v>
      </c>
      <c r="FB5" s="6"/>
      <c r="FC5" s="6"/>
      <c r="FD5" s="17"/>
      <c r="FE5" s="20">
        <f>FE3/FE4</f>
        <v>140</v>
      </c>
      <c r="FF5" s="21" t="s">
        <v>8</v>
      </c>
      <c r="FP5" s="16" t="s">
        <v>7</v>
      </c>
      <c r="FQ5" s="6"/>
      <c r="FR5" s="6"/>
      <c r="FS5" s="17"/>
      <c r="FT5" s="20">
        <f>FT3/FT4</f>
        <v>147.3684211</v>
      </c>
      <c r="FU5" s="21" t="s">
        <v>8</v>
      </c>
      <c r="GE5" s="16" t="s">
        <v>7</v>
      </c>
      <c r="GF5" s="6"/>
      <c r="GG5" s="6"/>
      <c r="GH5" s="17"/>
      <c r="GI5" s="20">
        <f>GI3/GI4</f>
        <v>147.3684211</v>
      </c>
      <c r="GJ5" s="21" t="s">
        <v>8</v>
      </c>
    </row>
    <row r="6">
      <c r="A6" s="102"/>
      <c r="G6" s="16" t="s">
        <v>9</v>
      </c>
      <c r="H6" s="6"/>
      <c r="I6" s="6"/>
      <c r="J6" s="17"/>
      <c r="K6" s="22">
        <f t="shared" ref="K6:K7" si="11">K56-0.1</f>
        <v>3.35</v>
      </c>
      <c r="L6" s="19"/>
      <c r="V6" s="16" t="s">
        <v>9</v>
      </c>
      <c r="W6" s="6"/>
      <c r="X6" s="6"/>
      <c r="Y6" s="17"/>
      <c r="Z6" s="22">
        <f>K6</f>
        <v>3.35</v>
      </c>
      <c r="AA6" s="19"/>
      <c r="AK6" s="16" t="s">
        <v>9</v>
      </c>
      <c r="AL6" s="6"/>
      <c r="AM6" s="6"/>
      <c r="AN6" s="17"/>
      <c r="AO6" s="22">
        <f>Z6</f>
        <v>3.35</v>
      </c>
      <c r="AP6" s="19"/>
      <c r="AZ6" s="16" t="s">
        <v>9</v>
      </c>
      <c r="BA6" s="6"/>
      <c r="BB6" s="6"/>
      <c r="BC6" s="17"/>
      <c r="BD6" s="22">
        <f>AO6</f>
        <v>3.35</v>
      </c>
      <c r="BE6" s="19"/>
      <c r="BO6" s="16" t="s">
        <v>9</v>
      </c>
      <c r="BP6" s="6"/>
      <c r="BQ6" s="6"/>
      <c r="BR6" s="17"/>
      <c r="BS6" s="22">
        <f>BD6</f>
        <v>3.35</v>
      </c>
      <c r="BT6" s="19"/>
      <c r="CD6" s="16" t="s">
        <v>9</v>
      </c>
      <c r="CE6" s="6"/>
      <c r="CF6" s="6"/>
      <c r="CG6" s="17"/>
      <c r="CH6" s="22">
        <f>BS6</f>
        <v>3.35</v>
      </c>
      <c r="CI6" s="19"/>
      <c r="CS6" s="16" t="s">
        <v>9</v>
      </c>
      <c r="CT6" s="6"/>
      <c r="CU6" s="6"/>
      <c r="CV6" s="17"/>
      <c r="CW6" s="22">
        <f>CH6</f>
        <v>3.35</v>
      </c>
      <c r="CX6" s="19"/>
      <c r="DH6" s="16" t="s">
        <v>9</v>
      </c>
      <c r="DI6" s="6"/>
      <c r="DJ6" s="6"/>
      <c r="DK6" s="17"/>
      <c r="DL6" s="22">
        <f>CW6</f>
        <v>3.35</v>
      </c>
      <c r="DM6" s="19"/>
      <c r="DW6" s="16" t="s">
        <v>9</v>
      </c>
      <c r="DX6" s="6"/>
      <c r="DY6" s="6"/>
      <c r="DZ6" s="17"/>
      <c r="EA6" s="22">
        <f>DL6</f>
        <v>3.35</v>
      </c>
      <c r="EB6" s="19"/>
      <c r="EL6" s="16" t="s">
        <v>9</v>
      </c>
      <c r="EM6" s="6"/>
      <c r="EN6" s="6"/>
      <c r="EO6" s="17"/>
      <c r="EP6" s="22">
        <f>EA6</f>
        <v>3.35</v>
      </c>
      <c r="EQ6" s="19"/>
      <c r="FA6" s="16" t="s">
        <v>9</v>
      </c>
      <c r="FB6" s="6"/>
      <c r="FC6" s="6"/>
      <c r="FD6" s="17"/>
      <c r="FE6" s="22">
        <f>EP6</f>
        <v>3.35</v>
      </c>
      <c r="FF6" s="19"/>
      <c r="FP6" s="16" t="s">
        <v>9</v>
      </c>
      <c r="FQ6" s="6"/>
      <c r="FR6" s="6"/>
      <c r="FS6" s="17"/>
      <c r="FT6" s="22">
        <f>FE6</f>
        <v>3.35</v>
      </c>
      <c r="FU6" s="19"/>
      <c r="GE6" s="16" t="s">
        <v>9</v>
      </c>
      <c r="GF6" s="6"/>
      <c r="GG6" s="6"/>
      <c r="GH6" s="17"/>
      <c r="GI6" s="22">
        <f>FT6</f>
        <v>3.35</v>
      </c>
      <c r="GJ6" s="19"/>
    </row>
    <row r="7">
      <c r="A7" s="102"/>
      <c r="G7" s="16" t="s">
        <v>10</v>
      </c>
      <c r="H7" s="6"/>
      <c r="I7" s="6"/>
      <c r="J7" s="17"/>
      <c r="K7" s="22">
        <f t="shared" si="11"/>
        <v>1.2</v>
      </c>
      <c r="L7" s="19"/>
      <c r="V7" s="16" t="s">
        <v>10</v>
      </c>
      <c r="W7" s="6"/>
      <c r="X7" s="6"/>
      <c r="Y7" s="17"/>
      <c r="Z7" s="22">
        <f>'Payback Calculator'!C79</f>
        <v>1.3</v>
      </c>
      <c r="AA7" s="19"/>
      <c r="AK7" s="16" t="s">
        <v>10</v>
      </c>
      <c r="AL7" s="6"/>
      <c r="AM7" s="6"/>
      <c r="AN7" s="17"/>
      <c r="AO7" s="22">
        <f>'Payback Calculator'!C80</f>
        <v>1.4</v>
      </c>
      <c r="AP7" s="19"/>
      <c r="AZ7" s="16" t="s">
        <v>10</v>
      </c>
      <c r="BA7" s="6"/>
      <c r="BB7" s="6"/>
      <c r="BC7" s="17"/>
      <c r="BD7" s="22">
        <f>'Payback Calculator'!C81</f>
        <v>1.5</v>
      </c>
      <c r="BE7" s="19"/>
      <c r="BO7" s="16" t="s">
        <v>10</v>
      </c>
      <c r="BP7" s="6"/>
      <c r="BQ7" s="6"/>
      <c r="BR7" s="17"/>
      <c r="BS7" s="22">
        <f>'Payback Calculator'!C82</f>
        <v>1.6</v>
      </c>
      <c r="BT7" s="19"/>
      <c r="CD7" s="16" t="s">
        <v>10</v>
      </c>
      <c r="CE7" s="6"/>
      <c r="CF7" s="6"/>
      <c r="CG7" s="17"/>
      <c r="CH7" s="22">
        <f>'Payback Calculator'!C83</f>
        <v>1.7</v>
      </c>
      <c r="CI7" s="19"/>
      <c r="CS7" s="16" t="s">
        <v>10</v>
      </c>
      <c r="CT7" s="6"/>
      <c r="CU7" s="6"/>
      <c r="CV7" s="17"/>
      <c r="CW7" s="22">
        <f>'Payback Calculator'!C84</f>
        <v>1.8</v>
      </c>
      <c r="CX7" s="19"/>
      <c r="DH7" s="16" t="s">
        <v>10</v>
      </c>
      <c r="DI7" s="6"/>
      <c r="DJ7" s="6"/>
      <c r="DK7" s="17"/>
      <c r="DL7" s="22">
        <f>'Payback Calculator'!C85</f>
        <v>1.9</v>
      </c>
      <c r="DM7" s="19"/>
      <c r="DW7" s="16" t="s">
        <v>10</v>
      </c>
      <c r="DX7" s="6"/>
      <c r="DY7" s="6"/>
      <c r="DZ7" s="17"/>
      <c r="EA7" s="22">
        <f>'Payback Calculator'!C86</f>
        <v>2</v>
      </c>
      <c r="EB7" s="19"/>
      <c r="EL7" s="16" t="s">
        <v>10</v>
      </c>
      <c r="EM7" s="6"/>
      <c r="EN7" s="6"/>
      <c r="EO7" s="17"/>
      <c r="EP7" s="22" t="str">
        <f>Sheet2!#REF!</f>
        <v>#ERROR!</v>
      </c>
      <c r="EQ7" s="19"/>
      <c r="FA7" s="16" t="s">
        <v>10</v>
      </c>
      <c r="FB7" s="6"/>
      <c r="FC7" s="6"/>
      <c r="FD7" s="17"/>
      <c r="FE7" s="22" t="str">
        <f>Sheet2!#REF!</f>
        <v>#ERROR!</v>
      </c>
      <c r="FF7" s="19"/>
      <c r="FP7" s="16" t="s">
        <v>10</v>
      </c>
      <c r="FQ7" s="6"/>
      <c r="FR7" s="6"/>
      <c r="FS7" s="17"/>
      <c r="FT7" s="22" t="str">
        <f>'Payback Calculator'!#REF!</f>
        <v>#ERROR!</v>
      </c>
      <c r="FU7" s="19"/>
      <c r="GE7" s="16" t="s">
        <v>10</v>
      </c>
      <c r="GF7" s="6"/>
      <c r="GG7" s="6"/>
      <c r="GH7" s="17"/>
      <c r="GI7" s="22" t="str">
        <f>'Payback Calculator'!#REF!</f>
        <v>#ERROR!</v>
      </c>
      <c r="GJ7" s="19"/>
    </row>
    <row r="8">
      <c r="A8" s="102"/>
      <c r="G8" s="16" t="s">
        <v>11</v>
      </c>
      <c r="H8" s="6"/>
      <c r="I8" s="6"/>
      <c r="J8" s="17"/>
      <c r="K8" s="23">
        <f>K7/100</f>
        <v>0.012</v>
      </c>
      <c r="L8" s="19"/>
      <c r="V8" s="16" t="s">
        <v>11</v>
      </c>
      <c r="W8" s="6"/>
      <c r="X8" s="6"/>
      <c r="Y8" s="17"/>
      <c r="Z8" s="23">
        <f>Z7/100</f>
        <v>0.013</v>
      </c>
      <c r="AA8" s="19"/>
      <c r="AK8" s="16" t="s">
        <v>11</v>
      </c>
      <c r="AL8" s="6"/>
      <c r="AM8" s="6"/>
      <c r="AN8" s="17"/>
      <c r="AO8" s="23">
        <f>AO7/100</f>
        <v>0.014</v>
      </c>
      <c r="AP8" s="19"/>
      <c r="AZ8" s="16" t="s">
        <v>11</v>
      </c>
      <c r="BA8" s="6"/>
      <c r="BB8" s="6"/>
      <c r="BC8" s="17"/>
      <c r="BD8" s="23">
        <f>BD7/100</f>
        <v>0.015</v>
      </c>
      <c r="BE8" s="19"/>
      <c r="BO8" s="16" t="s">
        <v>11</v>
      </c>
      <c r="BP8" s="6"/>
      <c r="BQ8" s="6"/>
      <c r="BR8" s="17"/>
      <c r="BS8" s="23">
        <f>BS7/100</f>
        <v>0.016</v>
      </c>
      <c r="BT8" s="19"/>
      <c r="CD8" s="16" t="s">
        <v>11</v>
      </c>
      <c r="CE8" s="6"/>
      <c r="CF8" s="6"/>
      <c r="CG8" s="17"/>
      <c r="CH8" s="23">
        <f>CH7/100</f>
        <v>0.017</v>
      </c>
      <c r="CI8" s="19"/>
      <c r="CS8" s="16" t="s">
        <v>11</v>
      </c>
      <c r="CT8" s="6"/>
      <c r="CU8" s="6"/>
      <c r="CV8" s="17"/>
      <c r="CW8" s="23">
        <f>CW7/100</f>
        <v>0.018</v>
      </c>
      <c r="CX8" s="19"/>
      <c r="DH8" s="16" t="s">
        <v>11</v>
      </c>
      <c r="DI8" s="6"/>
      <c r="DJ8" s="6"/>
      <c r="DK8" s="17"/>
      <c r="DL8" s="23">
        <f>DL7/100</f>
        <v>0.019</v>
      </c>
      <c r="DM8" s="19"/>
      <c r="DW8" s="16" t="s">
        <v>11</v>
      </c>
      <c r="DX8" s="6"/>
      <c r="DY8" s="6"/>
      <c r="DZ8" s="17"/>
      <c r="EA8" s="23">
        <f>EA7/100</f>
        <v>0.02</v>
      </c>
      <c r="EB8" s="19"/>
      <c r="EL8" s="16" t="s">
        <v>11</v>
      </c>
      <c r="EM8" s="6"/>
      <c r="EN8" s="6"/>
      <c r="EO8" s="17"/>
      <c r="EP8" s="23" t="str">
        <f>EP7/100</f>
        <v>#ERROR!</v>
      </c>
      <c r="EQ8" s="19"/>
      <c r="FA8" s="16" t="s">
        <v>11</v>
      </c>
      <c r="FB8" s="6"/>
      <c r="FC8" s="6"/>
      <c r="FD8" s="17"/>
      <c r="FE8" s="23" t="str">
        <f>FE7/100</f>
        <v>#ERROR!</v>
      </c>
      <c r="FF8" s="19"/>
      <c r="FP8" s="16" t="s">
        <v>11</v>
      </c>
      <c r="FQ8" s="6"/>
      <c r="FR8" s="6"/>
      <c r="FS8" s="17"/>
      <c r="FT8" s="23" t="str">
        <f>FT7/100</f>
        <v>#ERROR!</v>
      </c>
      <c r="FU8" s="19"/>
      <c r="GE8" s="16" t="s">
        <v>11</v>
      </c>
      <c r="GF8" s="6"/>
      <c r="GG8" s="6"/>
      <c r="GH8" s="17"/>
      <c r="GI8" s="23" t="str">
        <f>GI7/100</f>
        <v>#ERROR!</v>
      </c>
      <c r="GJ8" s="19"/>
    </row>
    <row r="9">
      <c r="A9" s="102"/>
      <c r="G9" s="16" t="s">
        <v>12</v>
      </c>
      <c r="H9" s="6"/>
      <c r="I9" s="6"/>
      <c r="J9" s="17"/>
      <c r="K9" s="24">
        <f>K8*K5</f>
        <v>1.68</v>
      </c>
      <c r="L9" s="19"/>
      <c r="V9" s="16" t="s">
        <v>12</v>
      </c>
      <c r="W9" s="6"/>
      <c r="X9" s="6"/>
      <c r="Y9" s="17"/>
      <c r="Z9" s="24">
        <f>Z8*Z5</f>
        <v>1.82</v>
      </c>
      <c r="AA9" s="19"/>
      <c r="AK9" s="16" t="s">
        <v>12</v>
      </c>
      <c r="AL9" s="6"/>
      <c r="AM9" s="6"/>
      <c r="AN9" s="17"/>
      <c r="AO9" s="24">
        <f>AO8*AO5</f>
        <v>1.96</v>
      </c>
      <c r="AP9" s="19"/>
      <c r="AZ9" s="16" t="s">
        <v>12</v>
      </c>
      <c r="BA9" s="6"/>
      <c r="BB9" s="6"/>
      <c r="BC9" s="17"/>
      <c r="BD9" s="24">
        <f>BD8*BD5</f>
        <v>2.1</v>
      </c>
      <c r="BE9" s="19"/>
      <c r="BO9" s="16" t="s">
        <v>12</v>
      </c>
      <c r="BP9" s="6"/>
      <c r="BQ9" s="6"/>
      <c r="BR9" s="17"/>
      <c r="BS9" s="24">
        <f>BS8*BS5</f>
        <v>2.24</v>
      </c>
      <c r="BT9" s="19"/>
      <c r="CD9" s="16" t="s">
        <v>12</v>
      </c>
      <c r="CE9" s="6"/>
      <c r="CF9" s="6"/>
      <c r="CG9" s="17"/>
      <c r="CH9" s="24">
        <f>CH8*CH5</f>
        <v>2.38</v>
      </c>
      <c r="CI9" s="19"/>
      <c r="CS9" s="16" t="s">
        <v>12</v>
      </c>
      <c r="CT9" s="6"/>
      <c r="CU9" s="6"/>
      <c r="CV9" s="17"/>
      <c r="CW9" s="24">
        <f>CW8*CW5</f>
        <v>2.52</v>
      </c>
      <c r="CX9" s="19"/>
      <c r="DH9" s="16" t="s">
        <v>12</v>
      </c>
      <c r="DI9" s="6"/>
      <c r="DJ9" s="6"/>
      <c r="DK9" s="17"/>
      <c r="DL9" s="24">
        <f>DL8*DL5</f>
        <v>2.66</v>
      </c>
      <c r="DM9" s="19"/>
      <c r="DW9" s="16" t="s">
        <v>12</v>
      </c>
      <c r="DX9" s="6"/>
      <c r="DY9" s="6"/>
      <c r="DZ9" s="17"/>
      <c r="EA9" s="24">
        <f>EA8*EA5</f>
        <v>2.8</v>
      </c>
      <c r="EB9" s="19"/>
      <c r="EL9" s="16" t="s">
        <v>12</v>
      </c>
      <c r="EM9" s="6"/>
      <c r="EN9" s="6"/>
      <c r="EO9" s="17"/>
      <c r="EP9" s="24" t="str">
        <f>EP8*EP5</f>
        <v>#ERROR!</v>
      </c>
      <c r="EQ9" s="19"/>
      <c r="FA9" s="16" t="s">
        <v>12</v>
      </c>
      <c r="FB9" s="6"/>
      <c r="FC9" s="6"/>
      <c r="FD9" s="17"/>
      <c r="FE9" s="24" t="str">
        <f>FE8*FE5</f>
        <v>#ERROR!</v>
      </c>
      <c r="FF9" s="19"/>
      <c r="FP9" s="16" t="s">
        <v>12</v>
      </c>
      <c r="FQ9" s="6"/>
      <c r="FR9" s="6"/>
      <c r="FS9" s="17"/>
      <c r="FT9" s="24" t="str">
        <f>FT8*FT5</f>
        <v>#ERROR!</v>
      </c>
      <c r="FU9" s="19"/>
      <c r="GE9" s="16" t="s">
        <v>12</v>
      </c>
      <c r="GF9" s="6"/>
      <c r="GG9" s="6"/>
      <c r="GH9" s="17"/>
      <c r="GI9" s="24" t="str">
        <f>GI8*GI5</f>
        <v>#ERROR!</v>
      </c>
      <c r="GJ9" s="19"/>
    </row>
    <row r="10">
      <c r="A10" s="102"/>
      <c r="G10" s="16" t="s">
        <v>13</v>
      </c>
      <c r="H10" s="6"/>
      <c r="I10" s="6"/>
      <c r="J10" s="17"/>
      <c r="K10" s="18">
        <f>SUM('Payback Calculator'!E17:F17)</f>
        <v>1100</v>
      </c>
      <c r="L10" s="19"/>
      <c r="V10" s="16" t="s">
        <v>13</v>
      </c>
      <c r="W10" s="6"/>
      <c r="X10" s="6"/>
      <c r="Y10" s="17"/>
      <c r="Z10" s="18">
        <f>K10</f>
        <v>1100</v>
      </c>
      <c r="AA10" s="19"/>
      <c r="AK10" s="16" t="s">
        <v>13</v>
      </c>
      <c r="AL10" s="6"/>
      <c r="AM10" s="6"/>
      <c r="AN10" s="17"/>
      <c r="AO10" s="18">
        <f>Z10</f>
        <v>1100</v>
      </c>
      <c r="AP10" s="19"/>
      <c r="AZ10" s="16" t="s">
        <v>13</v>
      </c>
      <c r="BA10" s="6"/>
      <c r="BB10" s="6"/>
      <c r="BC10" s="17"/>
      <c r="BD10" s="18">
        <f>AO10</f>
        <v>1100</v>
      </c>
      <c r="BE10" s="19"/>
      <c r="BO10" s="16" t="s">
        <v>13</v>
      </c>
      <c r="BP10" s="6"/>
      <c r="BQ10" s="6"/>
      <c r="BR10" s="17"/>
      <c r="BS10" s="18">
        <f>BD10</f>
        <v>1100</v>
      </c>
      <c r="BT10" s="19"/>
      <c r="CD10" s="16" t="s">
        <v>13</v>
      </c>
      <c r="CE10" s="6"/>
      <c r="CF10" s="6"/>
      <c r="CG10" s="17"/>
      <c r="CH10" s="18">
        <f>BS10</f>
        <v>1100</v>
      </c>
      <c r="CI10" s="19"/>
      <c r="CS10" s="16" t="s">
        <v>13</v>
      </c>
      <c r="CT10" s="6"/>
      <c r="CU10" s="6"/>
      <c r="CV10" s="17"/>
      <c r="CW10" s="18">
        <f>CH10</f>
        <v>1100</v>
      </c>
      <c r="CX10" s="19"/>
      <c r="DH10" s="16" t="s">
        <v>13</v>
      </c>
      <c r="DI10" s="6"/>
      <c r="DJ10" s="6"/>
      <c r="DK10" s="17"/>
      <c r="DL10" s="18">
        <f>CW10</f>
        <v>1100</v>
      </c>
      <c r="DM10" s="19"/>
      <c r="DW10" s="16" t="s">
        <v>13</v>
      </c>
      <c r="DX10" s="6"/>
      <c r="DY10" s="6"/>
      <c r="DZ10" s="17"/>
      <c r="EA10" s="18">
        <f>DL10</f>
        <v>1100</v>
      </c>
      <c r="EB10" s="19"/>
      <c r="EL10" s="16" t="s">
        <v>13</v>
      </c>
      <c r="EM10" s="6"/>
      <c r="EN10" s="6"/>
      <c r="EO10" s="17"/>
      <c r="EP10" s="18">
        <f>EA10</f>
        <v>1100</v>
      </c>
      <c r="EQ10" s="19"/>
      <c r="FA10" s="16" t="s">
        <v>13</v>
      </c>
      <c r="FB10" s="6"/>
      <c r="FC10" s="6"/>
      <c r="FD10" s="17"/>
      <c r="FE10" s="18">
        <f>EP10</f>
        <v>1100</v>
      </c>
      <c r="FF10" s="19"/>
      <c r="FP10" s="16" t="s">
        <v>13</v>
      </c>
      <c r="FQ10" s="6"/>
      <c r="FR10" s="6"/>
      <c r="FS10" s="17"/>
      <c r="FT10" s="18">
        <v>1000.0</v>
      </c>
      <c r="FU10" s="19"/>
      <c r="GE10" s="16" t="s">
        <v>13</v>
      </c>
      <c r="GF10" s="6"/>
      <c r="GG10" s="6"/>
      <c r="GH10" s="17"/>
      <c r="GI10" s="18">
        <v>1000.0</v>
      </c>
      <c r="GJ10" s="19"/>
    </row>
    <row r="11">
      <c r="A11" s="102"/>
      <c r="G11" s="16" t="s">
        <v>14</v>
      </c>
      <c r="H11" s="6"/>
      <c r="I11" s="6"/>
      <c r="J11" s="17"/>
      <c r="K11" s="25">
        <f>SUM(K23:T23)</f>
        <v>830.28</v>
      </c>
      <c r="L11" s="21" t="s">
        <v>15</v>
      </c>
      <c r="V11" s="16" t="s">
        <v>14</v>
      </c>
      <c r="W11" s="6"/>
      <c r="X11" s="6"/>
      <c r="Y11" s="17"/>
      <c r="Z11" s="25">
        <f>SUM(Z23:AI23)</f>
        <v>830.28</v>
      </c>
      <c r="AA11" s="21" t="s">
        <v>15</v>
      </c>
      <c r="AK11" s="16" t="s">
        <v>14</v>
      </c>
      <c r="AL11" s="6"/>
      <c r="AM11" s="6"/>
      <c r="AN11" s="17"/>
      <c r="AO11" s="25">
        <f>SUM(AO23:AX23)</f>
        <v>830.28</v>
      </c>
      <c r="AP11" s="21" t="s">
        <v>15</v>
      </c>
      <c r="AZ11" s="16" t="s">
        <v>14</v>
      </c>
      <c r="BA11" s="6"/>
      <c r="BB11" s="6"/>
      <c r="BC11" s="17"/>
      <c r="BD11" s="25">
        <f>SUM(BD23:BM23)</f>
        <v>830.28</v>
      </c>
      <c r="BE11" s="21" t="s">
        <v>15</v>
      </c>
      <c r="BO11" s="16" t="s">
        <v>14</v>
      </c>
      <c r="BP11" s="6"/>
      <c r="BQ11" s="6"/>
      <c r="BR11" s="17"/>
      <c r="BS11" s="25">
        <f>SUM(BS23:CB23)</f>
        <v>830.28</v>
      </c>
      <c r="BT11" s="21" t="s">
        <v>15</v>
      </c>
      <c r="CD11" s="16" t="s">
        <v>14</v>
      </c>
      <c r="CE11" s="6"/>
      <c r="CF11" s="6"/>
      <c r="CG11" s="17"/>
      <c r="CH11" s="25">
        <f>SUM(CH23:CQ23)</f>
        <v>830.28</v>
      </c>
      <c r="CI11" s="21" t="s">
        <v>15</v>
      </c>
      <c r="CS11" s="16" t="s">
        <v>14</v>
      </c>
      <c r="CT11" s="6"/>
      <c r="CU11" s="6"/>
      <c r="CV11" s="17"/>
      <c r="CW11" s="25">
        <f>SUM(CW23:DF23)</f>
        <v>830.28</v>
      </c>
      <c r="CX11" s="21" t="s">
        <v>15</v>
      </c>
      <c r="DH11" s="16" t="s">
        <v>14</v>
      </c>
      <c r="DI11" s="6"/>
      <c r="DJ11" s="6"/>
      <c r="DK11" s="17"/>
      <c r="DL11" s="25">
        <f>SUM(DL23:DU23)</f>
        <v>830.28</v>
      </c>
      <c r="DM11" s="21" t="s">
        <v>15</v>
      </c>
      <c r="DW11" s="16" t="s">
        <v>14</v>
      </c>
      <c r="DX11" s="6"/>
      <c r="DY11" s="6"/>
      <c r="DZ11" s="17"/>
      <c r="EA11" s="25">
        <f>SUM(EA23:EJ23)</f>
        <v>830.28</v>
      </c>
      <c r="EB11" s="21" t="s">
        <v>15</v>
      </c>
      <c r="EL11" s="16" t="s">
        <v>14</v>
      </c>
      <c r="EM11" s="6"/>
      <c r="EN11" s="6"/>
      <c r="EO11" s="17"/>
      <c r="EP11" s="25">
        <f>SUM(EP23:EY23)</f>
        <v>830.28</v>
      </c>
      <c r="EQ11" s="21" t="s">
        <v>15</v>
      </c>
      <c r="FA11" s="16" t="s">
        <v>14</v>
      </c>
      <c r="FB11" s="6"/>
      <c r="FC11" s="6"/>
      <c r="FD11" s="17"/>
      <c r="FE11" s="25">
        <f>SUM(FE23:FN23)</f>
        <v>830.28</v>
      </c>
      <c r="FF11" s="21" t="s">
        <v>15</v>
      </c>
      <c r="FP11" s="16" t="s">
        <v>14</v>
      </c>
      <c r="FQ11" s="6"/>
      <c r="FR11" s="6"/>
      <c r="FS11" s="17"/>
      <c r="FT11" s="25">
        <f>SUM(FT23:GC23)</f>
        <v>754.8</v>
      </c>
      <c r="FU11" s="21" t="s">
        <v>15</v>
      </c>
      <c r="GE11" s="16" t="s">
        <v>14</v>
      </c>
      <c r="GF11" s="6"/>
      <c r="GG11" s="6"/>
      <c r="GH11" s="17"/>
      <c r="GI11" s="25">
        <f>SUM(GI23:GR23)</f>
        <v>754.8</v>
      </c>
      <c r="GJ11" s="21" t="s">
        <v>15</v>
      </c>
    </row>
    <row r="12">
      <c r="A12" s="102"/>
      <c r="G12" s="16" t="s">
        <v>16</v>
      </c>
      <c r="H12" s="6"/>
      <c r="I12" s="6"/>
      <c r="J12" s="17"/>
      <c r="K12" s="29">
        <f>SUM('Payback Calculator'!E19:F19)</f>
        <v>24</v>
      </c>
      <c r="L12" s="19"/>
      <c r="V12" s="16" t="s">
        <v>16</v>
      </c>
      <c r="W12" s="6"/>
      <c r="X12" s="6"/>
      <c r="Y12" s="17"/>
      <c r="Z12" s="29">
        <f t="shared" ref="Z12:Z13" si="12">K12</f>
        <v>24</v>
      </c>
      <c r="AA12" s="19"/>
      <c r="AK12" s="16" t="s">
        <v>16</v>
      </c>
      <c r="AL12" s="6"/>
      <c r="AM12" s="6"/>
      <c r="AN12" s="17"/>
      <c r="AO12" s="29">
        <f t="shared" ref="AO12:AO13" si="13">Z12</f>
        <v>24</v>
      </c>
      <c r="AP12" s="19"/>
      <c r="AZ12" s="16" t="s">
        <v>16</v>
      </c>
      <c r="BA12" s="6"/>
      <c r="BB12" s="6"/>
      <c r="BC12" s="17"/>
      <c r="BD12" s="29">
        <f t="shared" ref="BD12:BD13" si="14">AO12</f>
        <v>24</v>
      </c>
      <c r="BE12" s="19"/>
      <c r="BO12" s="16" t="s">
        <v>16</v>
      </c>
      <c r="BP12" s="6"/>
      <c r="BQ12" s="6"/>
      <c r="BR12" s="17"/>
      <c r="BS12" s="29">
        <f t="shared" ref="BS12:BS13" si="15">BD12</f>
        <v>24</v>
      </c>
      <c r="BT12" s="19"/>
      <c r="CD12" s="16" t="s">
        <v>16</v>
      </c>
      <c r="CE12" s="6"/>
      <c r="CF12" s="6"/>
      <c r="CG12" s="17"/>
      <c r="CH12" s="29">
        <f t="shared" ref="CH12:CH13" si="16">BS12</f>
        <v>24</v>
      </c>
      <c r="CI12" s="19"/>
      <c r="CS12" s="16" t="s">
        <v>16</v>
      </c>
      <c r="CT12" s="6"/>
      <c r="CU12" s="6"/>
      <c r="CV12" s="17"/>
      <c r="CW12" s="29">
        <f t="shared" ref="CW12:CW13" si="17">CH12</f>
        <v>24</v>
      </c>
      <c r="CX12" s="19"/>
      <c r="DH12" s="16" t="s">
        <v>16</v>
      </c>
      <c r="DI12" s="6"/>
      <c r="DJ12" s="6"/>
      <c r="DK12" s="17"/>
      <c r="DL12" s="29">
        <f t="shared" ref="DL12:DL13" si="18">CW12</f>
        <v>24</v>
      </c>
      <c r="DM12" s="19"/>
      <c r="DW12" s="16" t="s">
        <v>16</v>
      </c>
      <c r="DX12" s="6"/>
      <c r="DY12" s="6"/>
      <c r="DZ12" s="17"/>
      <c r="EA12" s="29">
        <f t="shared" ref="EA12:EA13" si="19">DL12</f>
        <v>24</v>
      </c>
      <c r="EB12" s="19"/>
      <c r="EL12" s="16" t="s">
        <v>16</v>
      </c>
      <c r="EM12" s="6"/>
      <c r="EN12" s="6"/>
      <c r="EO12" s="17"/>
      <c r="EP12" s="29">
        <f t="shared" ref="EP12:EP13" si="20">EA12</f>
        <v>24</v>
      </c>
      <c r="EQ12" s="19"/>
      <c r="FA12" s="16" t="s">
        <v>16</v>
      </c>
      <c r="FB12" s="6"/>
      <c r="FC12" s="6"/>
      <c r="FD12" s="17"/>
      <c r="FE12" s="29">
        <f t="shared" ref="FE12:FE13" si="21">EP12</f>
        <v>24</v>
      </c>
      <c r="FF12" s="19"/>
      <c r="FP12" s="16" t="s">
        <v>16</v>
      </c>
      <c r="FQ12" s="6"/>
      <c r="FR12" s="6"/>
      <c r="FS12" s="17"/>
      <c r="FT12" s="29">
        <v>24.0</v>
      </c>
      <c r="FU12" s="19"/>
      <c r="GE12" s="16" t="s">
        <v>16</v>
      </c>
      <c r="GF12" s="6"/>
      <c r="GG12" s="6"/>
      <c r="GH12" s="17"/>
      <c r="GI12" s="29">
        <v>24.0</v>
      </c>
      <c r="GJ12" s="19"/>
    </row>
    <row r="13">
      <c r="A13" s="102"/>
      <c r="G13" s="16" t="s">
        <v>17</v>
      </c>
      <c r="H13" s="6"/>
      <c r="I13" s="6"/>
      <c r="J13" s="17"/>
      <c r="K13" s="29">
        <f>SUM('Payback Calculator'!E20:F20)</f>
        <v>295</v>
      </c>
      <c r="L13" s="19"/>
      <c r="V13" s="16" t="s">
        <v>17</v>
      </c>
      <c r="W13" s="6"/>
      <c r="X13" s="6"/>
      <c r="Y13" s="17"/>
      <c r="Z13" s="29">
        <f t="shared" si="12"/>
        <v>295</v>
      </c>
      <c r="AA13" s="19"/>
      <c r="AK13" s="16" t="s">
        <v>17</v>
      </c>
      <c r="AL13" s="6"/>
      <c r="AM13" s="6"/>
      <c r="AN13" s="17"/>
      <c r="AO13" s="29">
        <f t="shared" si="13"/>
        <v>295</v>
      </c>
      <c r="AP13" s="19"/>
      <c r="AZ13" s="16" t="s">
        <v>17</v>
      </c>
      <c r="BA13" s="6"/>
      <c r="BB13" s="6"/>
      <c r="BC13" s="17"/>
      <c r="BD13" s="29">
        <f t="shared" si="14"/>
        <v>295</v>
      </c>
      <c r="BE13" s="19"/>
      <c r="BO13" s="16" t="s">
        <v>17</v>
      </c>
      <c r="BP13" s="6"/>
      <c r="BQ13" s="6"/>
      <c r="BR13" s="17"/>
      <c r="BS13" s="29">
        <f t="shared" si="15"/>
        <v>295</v>
      </c>
      <c r="BT13" s="19"/>
      <c r="CD13" s="16" t="s">
        <v>17</v>
      </c>
      <c r="CE13" s="6"/>
      <c r="CF13" s="6"/>
      <c r="CG13" s="17"/>
      <c r="CH13" s="29">
        <f t="shared" si="16"/>
        <v>295</v>
      </c>
      <c r="CI13" s="19"/>
      <c r="CS13" s="16" t="s">
        <v>17</v>
      </c>
      <c r="CT13" s="6"/>
      <c r="CU13" s="6"/>
      <c r="CV13" s="17"/>
      <c r="CW13" s="29">
        <f t="shared" si="17"/>
        <v>295</v>
      </c>
      <c r="CX13" s="19"/>
      <c r="DH13" s="16" t="s">
        <v>17</v>
      </c>
      <c r="DI13" s="6"/>
      <c r="DJ13" s="6"/>
      <c r="DK13" s="17"/>
      <c r="DL13" s="29">
        <f t="shared" si="18"/>
        <v>295</v>
      </c>
      <c r="DM13" s="19"/>
      <c r="DW13" s="16" t="s">
        <v>17</v>
      </c>
      <c r="DX13" s="6"/>
      <c r="DY13" s="6"/>
      <c r="DZ13" s="17"/>
      <c r="EA13" s="29">
        <f t="shared" si="19"/>
        <v>295</v>
      </c>
      <c r="EB13" s="19"/>
      <c r="EL13" s="16" t="s">
        <v>17</v>
      </c>
      <c r="EM13" s="6"/>
      <c r="EN13" s="6"/>
      <c r="EO13" s="17"/>
      <c r="EP13" s="29">
        <f t="shared" si="20"/>
        <v>295</v>
      </c>
      <c r="EQ13" s="19"/>
      <c r="FA13" s="16" t="s">
        <v>17</v>
      </c>
      <c r="FB13" s="6"/>
      <c r="FC13" s="6"/>
      <c r="FD13" s="17"/>
      <c r="FE13" s="29">
        <f t="shared" si="21"/>
        <v>295</v>
      </c>
      <c r="FF13" s="19"/>
      <c r="FP13" s="16" t="s">
        <v>17</v>
      </c>
      <c r="FQ13" s="6"/>
      <c r="FR13" s="6"/>
      <c r="FS13" s="17"/>
      <c r="FT13" s="29">
        <v>300.0</v>
      </c>
      <c r="FU13" s="19"/>
      <c r="GE13" s="16" t="s">
        <v>17</v>
      </c>
      <c r="GF13" s="6"/>
      <c r="GG13" s="6"/>
      <c r="GH13" s="17"/>
      <c r="GI13" s="29">
        <v>300.0</v>
      </c>
      <c r="GJ13" s="19"/>
    </row>
    <row r="14">
      <c r="A14" s="102"/>
      <c r="G14" s="16" t="s">
        <v>18</v>
      </c>
      <c r="H14" s="6"/>
      <c r="I14" s="6"/>
      <c r="J14" s="17"/>
      <c r="K14" s="30">
        <f>K13*K12</f>
        <v>7080</v>
      </c>
      <c r="L14" s="19"/>
      <c r="V14" s="16" t="s">
        <v>18</v>
      </c>
      <c r="W14" s="6"/>
      <c r="X14" s="6"/>
      <c r="Y14" s="17"/>
      <c r="Z14" s="30">
        <f>Z13*Z12</f>
        <v>7080</v>
      </c>
      <c r="AA14" s="19"/>
      <c r="AK14" s="16" t="s">
        <v>18</v>
      </c>
      <c r="AL14" s="6"/>
      <c r="AM14" s="6"/>
      <c r="AN14" s="17"/>
      <c r="AO14" s="30">
        <f>AO13*AO12</f>
        <v>7080</v>
      </c>
      <c r="AP14" s="19"/>
      <c r="AZ14" s="16" t="s">
        <v>18</v>
      </c>
      <c r="BA14" s="6"/>
      <c r="BB14" s="6"/>
      <c r="BC14" s="17"/>
      <c r="BD14" s="30">
        <f>BD13*BD12</f>
        <v>7080</v>
      </c>
      <c r="BE14" s="19"/>
      <c r="BO14" s="16" t="s">
        <v>18</v>
      </c>
      <c r="BP14" s="6"/>
      <c r="BQ14" s="6"/>
      <c r="BR14" s="17"/>
      <c r="BS14" s="30">
        <f>BS13*BS12</f>
        <v>7080</v>
      </c>
      <c r="BT14" s="19"/>
      <c r="CD14" s="16" t="s">
        <v>18</v>
      </c>
      <c r="CE14" s="6"/>
      <c r="CF14" s="6"/>
      <c r="CG14" s="17"/>
      <c r="CH14" s="30">
        <f>CH13*CH12</f>
        <v>7080</v>
      </c>
      <c r="CI14" s="19"/>
      <c r="CS14" s="16" t="s">
        <v>18</v>
      </c>
      <c r="CT14" s="6"/>
      <c r="CU14" s="6"/>
      <c r="CV14" s="17"/>
      <c r="CW14" s="30">
        <f>CW13*CW12</f>
        <v>7080</v>
      </c>
      <c r="CX14" s="19"/>
      <c r="DH14" s="16" t="s">
        <v>18</v>
      </c>
      <c r="DI14" s="6"/>
      <c r="DJ14" s="6"/>
      <c r="DK14" s="17"/>
      <c r="DL14" s="30">
        <f>DL13*DL12</f>
        <v>7080</v>
      </c>
      <c r="DM14" s="19"/>
      <c r="DW14" s="16" t="s">
        <v>18</v>
      </c>
      <c r="DX14" s="6"/>
      <c r="DY14" s="6"/>
      <c r="DZ14" s="17"/>
      <c r="EA14" s="30">
        <f>EA13*EA12</f>
        <v>7080</v>
      </c>
      <c r="EB14" s="19"/>
      <c r="EL14" s="16" t="s">
        <v>18</v>
      </c>
      <c r="EM14" s="6"/>
      <c r="EN14" s="6"/>
      <c r="EO14" s="17"/>
      <c r="EP14" s="30">
        <f>EP13*EP12</f>
        <v>7080</v>
      </c>
      <c r="EQ14" s="19"/>
      <c r="FA14" s="16" t="s">
        <v>18</v>
      </c>
      <c r="FB14" s="6"/>
      <c r="FC14" s="6"/>
      <c r="FD14" s="17"/>
      <c r="FE14" s="30">
        <f>FE13*FE12</f>
        <v>7080</v>
      </c>
      <c r="FF14" s="19"/>
      <c r="FP14" s="16" t="s">
        <v>18</v>
      </c>
      <c r="FQ14" s="6"/>
      <c r="FR14" s="6"/>
      <c r="FS14" s="17"/>
      <c r="FT14" s="30">
        <f>FT13*FT12</f>
        <v>7200</v>
      </c>
      <c r="FU14" s="19"/>
      <c r="GE14" s="16" t="s">
        <v>18</v>
      </c>
      <c r="GF14" s="6"/>
      <c r="GG14" s="6"/>
      <c r="GH14" s="17"/>
      <c r="GI14" s="30">
        <f>GI13*GI12</f>
        <v>7200</v>
      </c>
      <c r="GJ14" s="19"/>
    </row>
    <row r="15">
      <c r="A15" s="102"/>
      <c r="G15" s="33" t="s">
        <v>21</v>
      </c>
      <c r="H15" s="34"/>
      <c r="I15" s="34"/>
      <c r="J15" s="35"/>
      <c r="K15" s="36">
        <f>SUM('Payback Calculator'!E24:F24)</f>
        <v>55000</v>
      </c>
      <c r="L15" s="37"/>
      <c r="V15" s="33" t="s">
        <v>21</v>
      </c>
      <c r="W15" s="34"/>
      <c r="X15" s="34"/>
      <c r="Y15" s="35"/>
      <c r="Z15" s="36">
        <f>K15</f>
        <v>55000</v>
      </c>
      <c r="AA15" s="37"/>
      <c r="AK15" s="33" t="s">
        <v>21</v>
      </c>
      <c r="AL15" s="34"/>
      <c r="AM15" s="34"/>
      <c r="AN15" s="35"/>
      <c r="AO15" s="36">
        <f>Z15</f>
        <v>55000</v>
      </c>
      <c r="AP15" s="37"/>
      <c r="AZ15" s="33" t="s">
        <v>21</v>
      </c>
      <c r="BA15" s="34"/>
      <c r="BB15" s="34"/>
      <c r="BC15" s="35"/>
      <c r="BD15" s="36">
        <f>AO15</f>
        <v>55000</v>
      </c>
      <c r="BE15" s="37"/>
      <c r="BO15" s="33" t="s">
        <v>21</v>
      </c>
      <c r="BP15" s="34"/>
      <c r="BQ15" s="34"/>
      <c r="BR15" s="35"/>
      <c r="BS15" s="36">
        <f>BD15</f>
        <v>55000</v>
      </c>
      <c r="BT15" s="37"/>
      <c r="CD15" s="33" t="s">
        <v>21</v>
      </c>
      <c r="CE15" s="34"/>
      <c r="CF15" s="34"/>
      <c r="CG15" s="35"/>
      <c r="CH15" s="36">
        <f>BS15</f>
        <v>55000</v>
      </c>
      <c r="CI15" s="37"/>
      <c r="CS15" s="33" t="s">
        <v>21</v>
      </c>
      <c r="CT15" s="34"/>
      <c r="CU15" s="34"/>
      <c r="CV15" s="35"/>
      <c r="CW15" s="36">
        <f>CH15</f>
        <v>55000</v>
      </c>
      <c r="CX15" s="37"/>
      <c r="DH15" s="33" t="s">
        <v>21</v>
      </c>
      <c r="DI15" s="34"/>
      <c r="DJ15" s="34"/>
      <c r="DK15" s="35"/>
      <c r="DL15" s="36">
        <f>CW15</f>
        <v>55000</v>
      </c>
      <c r="DM15" s="37"/>
      <c r="DW15" s="33" t="s">
        <v>21</v>
      </c>
      <c r="DX15" s="34"/>
      <c r="DY15" s="34"/>
      <c r="DZ15" s="35"/>
      <c r="EA15" s="36">
        <f>DL15</f>
        <v>55000</v>
      </c>
      <c r="EB15" s="37"/>
      <c r="EL15" s="33" t="s">
        <v>21</v>
      </c>
      <c r="EM15" s="34"/>
      <c r="EN15" s="34"/>
      <c r="EO15" s="35"/>
      <c r="EP15" s="36">
        <f>EA15</f>
        <v>55000</v>
      </c>
      <c r="EQ15" s="37"/>
      <c r="FA15" s="33" t="s">
        <v>21</v>
      </c>
      <c r="FB15" s="34"/>
      <c r="FC15" s="34"/>
      <c r="FD15" s="35"/>
      <c r="FE15" s="36">
        <f>EP15</f>
        <v>55000</v>
      </c>
      <c r="FF15" s="37"/>
      <c r="FP15" s="33" t="s">
        <v>21</v>
      </c>
      <c r="FQ15" s="34"/>
      <c r="FR15" s="34"/>
      <c r="FS15" s="35"/>
      <c r="FT15" s="36">
        <f>FE15</f>
        <v>55000</v>
      </c>
      <c r="FU15" s="37"/>
      <c r="GE15" s="33" t="s">
        <v>21</v>
      </c>
      <c r="GF15" s="34"/>
      <c r="GG15" s="34"/>
      <c r="GH15" s="35"/>
      <c r="GI15" s="36">
        <f>FT15</f>
        <v>55000</v>
      </c>
      <c r="GJ15" s="37"/>
    </row>
    <row r="16">
      <c r="A16" s="102"/>
      <c r="K16" s="38"/>
      <c r="L16" s="39"/>
      <c r="M16" s="39"/>
      <c r="N16" s="39"/>
      <c r="O16" s="39"/>
      <c r="P16" s="39"/>
      <c r="Q16" s="39"/>
      <c r="R16" s="39"/>
      <c r="S16" s="39"/>
      <c r="T16" s="39"/>
      <c r="Z16" s="38"/>
      <c r="AA16" s="39"/>
      <c r="AB16" s="39"/>
      <c r="AC16" s="39"/>
      <c r="AD16" s="39"/>
      <c r="AE16" s="39"/>
      <c r="AF16" s="39"/>
      <c r="AG16" s="39"/>
      <c r="AH16" s="39"/>
      <c r="AI16" s="39"/>
      <c r="AO16" s="38"/>
      <c r="AP16" s="39"/>
      <c r="AQ16" s="39"/>
      <c r="AR16" s="39"/>
      <c r="AS16" s="39"/>
      <c r="AT16" s="39"/>
      <c r="AU16" s="39"/>
      <c r="AV16" s="39"/>
      <c r="AW16" s="39"/>
      <c r="AX16" s="39"/>
      <c r="BD16" s="38"/>
      <c r="BE16" s="39"/>
      <c r="BF16" s="39"/>
      <c r="BG16" s="39"/>
      <c r="BH16" s="39"/>
      <c r="BI16" s="39"/>
      <c r="BJ16" s="39"/>
      <c r="BK16" s="39"/>
      <c r="BL16" s="39"/>
      <c r="BM16" s="39"/>
      <c r="BS16" s="38"/>
      <c r="BT16" s="39"/>
      <c r="BU16" s="39"/>
      <c r="BV16" s="39"/>
      <c r="BW16" s="39"/>
      <c r="BX16" s="39"/>
      <c r="BY16" s="39"/>
      <c r="BZ16" s="39"/>
      <c r="CA16" s="39"/>
      <c r="CB16" s="39"/>
      <c r="CH16" s="38"/>
      <c r="CI16" s="39"/>
      <c r="CJ16" s="39"/>
      <c r="CK16" s="39"/>
      <c r="CL16" s="39"/>
      <c r="CM16" s="39"/>
      <c r="CN16" s="39"/>
      <c r="CO16" s="39"/>
      <c r="CP16" s="39"/>
      <c r="CQ16" s="39"/>
      <c r="CW16" s="38"/>
      <c r="CX16" s="39"/>
      <c r="CY16" s="39"/>
      <c r="CZ16" s="39"/>
      <c r="DA16" s="39"/>
      <c r="DB16" s="39"/>
      <c r="DC16" s="39"/>
      <c r="DD16" s="39"/>
      <c r="DE16" s="39"/>
      <c r="DF16" s="39"/>
      <c r="DL16" s="38"/>
      <c r="DM16" s="39"/>
      <c r="DN16" s="39"/>
      <c r="DO16" s="39"/>
      <c r="DP16" s="39"/>
      <c r="DQ16" s="39"/>
      <c r="DR16" s="39"/>
      <c r="DS16" s="39"/>
      <c r="DT16" s="39"/>
      <c r="DU16" s="39"/>
      <c r="EA16" s="38"/>
      <c r="EB16" s="39"/>
      <c r="EC16" s="39"/>
      <c r="ED16" s="39"/>
      <c r="EE16" s="39"/>
      <c r="EF16" s="39"/>
      <c r="EG16" s="39"/>
      <c r="EH16" s="39"/>
      <c r="EI16" s="39"/>
      <c r="EJ16" s="39"/>
      <c r="EP16" s="38"/>
      <c r="EQ16" s="39"/>
      <c r="ER16" s="39"/>
      <c r="ES16" s="39"/>
      <c r="ET16" s="39"/>
      <c r="EU16" s="39"/>
      <c r="EV16" s="39"/>
      <c r="EW16" s="39"/>
      <c r="EX16" s="39"/>
      <c r="EY16" s="39"/>
      <c r="FE16" s="38"/>
      <c r="FF16" s="39"/>
      <c r="FG16" s="39"/>
      <c r="FH16" s="39"/>
      <c r="FI16" s="39"/>
      <c r="FJ16" s="39"/>
      <c r="FK16" s="39"/>
      <c r="FL16" s="39"/>
      <c r="FM16" s="39"/>
      <c r="FN16" s="39"/>
      <c r="FT16" s="38"/>
      <c r="FU16" s="39"/>
      <c r="FV16" s="39"/>
      <c r="FW16" s="39"/>
      <c r="FX16" s="39"/>
      <c r="FY16" s="39"/>
      <c r="FZ16" s="39"/>
      <c r="GA16" s="39"/>
      <c r="GB16" s="39"/>
      <c r="GC16" s="39"/>
      <c r="GI16" s="38"/>
      <c r="GJ16" s="39"/>
      <c r="GK16" s="39"/>
      <c r="GL16" s="39"/>
      <c r="GM16" s="39"/>
      <c r="GN16" s="39"/>
      <c r="GO16" s="39"/>
      <c r="GP16" s="39"/>
      <c r="GQ16" s="39"/>
      <c r="GR16" s="39"/>
    </row>
    <row r="17">
      <c r="A17" s="102"/>
      <c r="G17" s="40" t="s">
        <v>22</v>
      </c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41"/>
      <c r="V17" s="40" t="s">
        <v>22</v>
      </c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41"/>
      <c r="AK17" s="40" t="s">
        <v>22</v>
      </c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41"/>
      <c r="AZ17" s="40" t="s">
        <v>22</v>
      </c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41"/>
      <c r="BO17" s="40" t="s">
        <v>22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41"/>
      <c r="CD17" s="40" t="s">
        <v>22</v>
      </c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41"/>
      <c r="CS17" s="40" t="s">
        <v>22</v>
      </c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41"/>
      <c r="DH17" s="40" t="s">
        <v>22</v>
      </c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41"/>
      <c r="DW17" s="40" t="s">
        <v>22</v>
      </c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41"/>
      <c r="EL17" s="40" t="s">
        <v>22</v>
      </c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41"/>
      <c r="FA17" s="40" t="s">
        <v>22</v>
      </c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41"/>
      <c r="FP17" s="40" t="s">
        <v>22</v>
      </c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41"/>
      <c r="GE17" s="40" t="s">
        <v>22</v>
      </c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41"/>
    </row>
    <row r="18">
      <c r="A18" s="102"/>
      <c r="G18" s="16" t="s">
        <v>23</v>
      </c>
      <c r="H18" s="6"/>
      <c r="I18" s="6"/>
      <c r="J18" s="17"/>
      <c r="K18" s="42">
        <v>0.1</v>
      </c>
      <c r="L18" s="42">
        <v>0.2</v>
      </c>
      <c r="M18" s="42">
        <v>0.3</v>
      </c>
      <c r="N18" s="42">
        <v>0.4</v>
      </c>
      <c r="O18" s="42">
        <v>0.5</v>
      </c>
      <c r="P18" s="42">
        <v>0.6</v>
      </c>
      <c r="Q18" s="42">
        <v>0.7</v>
      </c>
      <c r="R18" s="42">
        <v>0.8</v>
      </c>
      <c r="S18" s="42">
        <v>0.9</v>
      </c>
      <c r="T18" s="43">
        <v>1.0</v>
      </c>
      <c r="V18" s="16" t="s">
        <v>23</v>
      </c>
      <c r="W18" s="6"/>
      <c r="X18" s="6"/>
      <c r="Y18" s="17"/>
      <c r="Z18" s="42">
        <v>0.1</v>
      </c>
      <c r="AA18" s="42">
        <v>0.2</v>
      </c>
      <c r="AB18" s="42">
        <v>0.3</v>
      </c>
      <c r="AC18" s="42">
        <v>0.4</v>
      </c>
      <c r="AD18" s="42">
        <v>0.5</v>
      </c>
      <c r="AE18" s="42">
        <v>0.6</v>
      </c>
      <c r="AF18" s="42">
        <v>0.7</v>
      </c>
      <c r="AG18" s="42">
        <v>0.8</v>
      </c>
      <c r="AH18" s="42">
        <v>0.9</v>
      </c>
      <c r="AI18" s="43">
        <v>1.0</v>
      </c>
      <c r="AK18" s="16" t="s">
        <v>23</v>
      </c>
      <c r="AL18" s="6"/>
      <c r="AM18" s="6"/>
      <c r="AN18" s="17"/>
      <c r="AO18" s="42">
        <v>0.1</v>
      </c>
      <c r="AP18" s="42">
        <v>0.2</v>
      </c>
      <c r="AQ18" s="42">
        <v>0.3</v>
      </c>
      <c r="AR18" s="42">
        <v>0.4</v>
      </c>
      <c r="AS18" s="42">
        <v>0.5</v>
      </c>
      <c r="AT18" s="42">
        <v>0.6</v>
      </c>
      <c r="AU18" s="42">
        <v>0.7</v>
      </c>
      <c r="AV18" s="42">
        <v>0.8</v>
      </c>
      <c r="AW18" s="42">
        <v>0.9</v>
      </c>
      <c r="AX18" s="43">
        <v>1.0</v>
      </c>
      <c r="AZ18" s="16" t="s">
        <v>23</v>
      </c>
      <c r="BA18" s="6"/>
      <c r="BB18" s="6"/>
      <c r="BC18" s="17"/>
      <c r="BD18" s="42">
        <v>0.1</v>
      </c>
      <c r="BE18" s="42">
        <v>0.2</v>
      </c>
      <c r="BF18" s="42">
        <v>0.3</v>
      </c>
      <c r="BG18" s="42">
        <v>0.4</v>
      </c>
      <c r="BH18" s="42">
        <v>0.5</v>
      </c>
      <c r="BI18" s="42">
        <v>0.6</v>
      </c>
      <c r="BJ18" s="42">
        <v>0.7</v>
      </c>
      <c r="BK18" s="42">
        <v>0.8</v>
      </c>
      <c r="BL18" s="42">
        <v>0.9</v>
      </c>
      <c r="BM18" s="43">
        <v>1.0</v>
      </c>
      <c r="BO18" s="16" t="s">
        <v>23</v>
      </c>
      <c r="BP18" s="6"/>
      <c r="BQ18" s="6"/>
      <c r="BR18" s="17"/>
      <c r="BS18" s="42">
        <v>0.1</v>
      </c>
      <c r="BT18" s="42">
        <v>0.2</v>
      </c>
      <c r="BU18" s="42">
        <v>0.3</v>
      </c>
      <c r="BV18" s="42">
        <v>0.4</v>
      </c>
      <c r="BW18" s="42">
        <v>0.5</v>
      </c>
      <c r="BX18" s="42">
        <v>0.6</v>
      </c>
      <c r="BY18" s="42">
        <v>0.7</v>
      </c>
      <c r="BZ18" s="42">
        <v>0.8</v>
      </c>
      <c r="CA18" s="42">
        <v>0.9</v>
      </c>
      <c r="CB18" s="43">
        <v>1.0</v>
      </c>
      <c r="CD18" s="16" t="s">
        <v>23</v>
      </c>
      <c r="CE18" s="6"/>
      <c r="CF18" s="6"/>
      <c r="CG18" s="17"/>
      <c r="CH18" s="42">
        <v>0.1</v>
      </c>
      <c r="CI18" s="42">
        <v>0.2</v>
      </c>
      <c r="CJ18" s="42">
        <v>0.3</v>
      </c>
      <c r="CK18" s="42">
        <v>0.4</v>
      </c>
      <c r="CL18" s="42">
        <v>0.5</v>
      </c>
      <c r="CM18" s="42">
        <v>0.6</v>
      </c>
      <c r="CN18" s="42">
        <v>0.7</v>
      </c>
      <c r="CO18" s="42">
        <v>0.8</v>
      </c>
      <c r="CP18" s="42">
        <v>0.9</v>
      </c>
      <c r="CQ18" s="43">
        <v>1.0</v>
      </c>
      <c r="CS18" s="16" t="s">
        <v>23</v>
      </c>
      <c r="CT18" s="6"/>
      <c r="CU18" s="6"/>
      <c r="CV18" s="17"/>
      <c r="CW18" s="42">
        <v>0.1</v>
      </c>
      <c r="CX18" s="42">
        <v>0.2</v>
      </c>
      <c r="CY18" s="42">
        <v>0.3</v>
      </c>
      <c r="CZ18" s="42">
        <v>0.4</v>
      </c>
      <c r="DA18" s="42">
        <v>0.5</v>
      </c>
      <c r="DB18" s="42">
        <v>0.6</v>
      </c>
      <c r="DC18" s="42">
        <v>0.7</v>
      </c>
      <c r="DD18" s="42">
        <v>0.8</v>
      </c>
      <c r="DE18" s="42">
        <v>0.9</v>
      </c>
      <c r="DF18" s="43">
        <v>1.0</v>
      </c>
      <c r="DH18" s="16" t="s">
        <v>23</v>
      </c>
      <c r="DI18" s="6"/>
      <c r="DJ18" s="6"/>
      <c r="DK18" s="17"/>
      <c r="DL18" s="42">
        <v>0.1</v>
      </c>
      <c r="DM18" s="42">
        <v>0.2</v>
      </c>
      <c r="DN18" s="42">
        <v>0.3</v>
      </c>
      <c r="DO18" s="42">
        <v>0.4</v>
      </c>
      <c r="DP18" s="42">
        <v>0.5</v>
      </c>
      <c r="DQ18" s="42">
        <v>0.6</v>
      </c>
      <c r="DR18" s="42">
        <v>0.7</v>
      </c>
      <c r="DS18" s="42">
        <v>0.8</v>
      </c>
      <c r="DT18" s="42">
        <v>0.9</v>
      </c>
      <c r="DU18" s="43">
        <v>1.0</v>
      </c>
      <c r="DW18" s="16" t="s">
        <v>23</v>
      </c>
      <c r="DX18" s="6"/>
      <c r="DY18" s="6"/>
      <c r="DZ18" s="17"/>
      <c r="EA18" s="42">
        <v>0.1</v>
      </c>
      <c r="EB18" s="42">
        <v>0.2</v>
      </c>
      <c r="EC18" s="42">
        <v>0.3</v>
      </c>
      <c r="ED18" s="42">
        <v>0.4</v>
      </c>
      <c r="EE18" s="42">
        <v>0.5</v>
      </c>
      <c r="EF18" s="42">
        <v>0.6</v>
      </c>
      <c r="EG18" s="42">
        <v>0.7</v>
      </c>
      <c r="EH18" s="42">
        <v>0.8</v>
      </c>
      <c r="EI18" s="42">
        <v>0.9</v>
      </c>
      <c r="EJ18" s="43">
        <v>1.0</v>
      </c>
      <c r="EL18" s="16" t="s">
        <v>23</v>
      </c>
      <c r="EM18" s="6"/>
      <c r="EN18" s="6"/>
      <c r="EO18" s="17"/>
      <c r="EP18" s="42">
        <v>0.1</v>
      </c>
      <c r="EQ18" s="42">
        <v>0.2</v>
      </c>
      <c r="ER18" s="42">
        <v>0.3</v>
      </c>
      <c r="ES18" s="42">
        <v>0.4</v>
      </c>
      <c r="ET18" s="42">
        <v>0.5</v>
      </c>
      <c r="EU18" s="42">
        <v>0.6</v>
      </c>
      <c r="EV18" s="42">
        <v>0.7</v>
      </c>
      <c r="EW18" s="42">
        <v>0.8</v>
      </c>
      <c r="EX18" s="42">
        <v>0.9</v>
      </c>
      <c r="EY18" s="43">
        <v>1.0</v>
      </c>
      <c r="FA18" s="16" t="s">
        <v>23</v>
      </c>
      <c r="FB18" s="6"/>
      <c r="FC18" s="6"/>
      <c r="FD18" s="17"/>
      <c r="FE18" s="42">
        <v>0.1</v>
      </c>
      <c r="FF18" s="42">
        <v>0.2</v>
      </c>
      <c r="FG18" s="42">
        <v>0.3</v>
      </c>
      <c r="FH18" s="42">
        <v>0.4</v>
      </c>
      <c r="FI18" s="42">
        <v>0.5</v>
      </c>
      <c r="FJ18" s="42">
        <v>0.6</v>
      </c>
      <c r="FK18" s="42">
        <v>0.7</v>
      </c>
      <c r="FL18" s="42">
        <v>0.8</v>
      </c>
      <c r="FM18" s="42">
        <v>0.9</v>
      </c>
      <c r="FN18" s="43">
        <v>1.0</v>
      </c>
      <c r="FP18" s="16" t="s">
        <v>23</v>
      </c>
      <c r="FQ18" s="6"/>
      <c r="FR18" s="6"/>
      <c r="FS18" s="17"/>
      <c r="FT18" s="42">
        <v>0.1</v>
      </c>
      <c r="FU18" s="42">
        <v>0.2</v>
      </c>
      <c r="FV18" s="42">
        <v>0.3</v>
      </c>
      <c r="FW18" s="42">
        <v>0.4</v>
      </c>
      <c r="FX18" s="42">
        <v>0.5</v>
      </c>
      <c r="FY18" s="42">
        <v>0.6</v>
      </c>
      <c r="FZ18" s="42">
        <v>0.7</v>
      </c>
      <c r="GA18" s="42">
        <v>0.8</v>
      </c>
      <c r="GB18" s="42">
        <v>0.9</v>
      </c>
      <c r="GC18" s="43">
        <v>1.0</v>
      </c>
      <c r="GE18" s="16" t="s">
        <v>23</v>
      </c>
      <c r="GF18" s="6"/>
      <c r="GG18" s="6"/>
      <c r="GH18" s="17"/>
      <c r="GI18" s="42">
        <v>0.1</v>
      </c>
      <c r="GJ18" s="42">
        <v>0.2</v>
      </c>
      <c r="GK18" s="42">
        <v>0.3</v>
      </c>
      <c r="GL18" s="42">
        <v>0.4</v>
      </c>
      <c r="GM18" s="42">
        <v>0.5</v>
      </c>
      <c r="GN18" s="42">
        <v>0.6</v>
      </c>
      <c r="GO18" s="42">
        <v>0.7</v>
      </c>
      <c r="GP18" s="42">
        <v>0.8</v>
      </c>
      <c r="GQ18" s="42">
        <v>0.9</v>
      </c>
      <c r="GR18" s="43">
        <v>1.0</v>
      </c>
    </row>
    <row r="19">
      <c r="A19" s="102"/>
      <c r="G19" s="16" t="s">
        <v>24</v>
      </c>
      <c r="H19" s="6"/>
      <c r="I19" s="6"/>
      <c r="J19" s="17"/>
      <c r="K19" s="44">
        <f>K10*K18</f>
        <v>110</v>
      </c>
      <c r="L19" s="44">
        <f>K10*L18</f>
        <v>220</v>
      </c>
      <c r="M19" s="44">
        <f>K10*M18</f>
        <v>330</v>
      </c>
      <c r="N19" s="44">
        <f>K10*N18</f>
        <v>440</v>
      </c>
      <c r="O19" s="44">
        <f>K10*O18</f>
        <v>550</v>
      </c>
      <c r="P19" s="44">
        <f>K10*P18</f>
        <v>660</v>
      </c>
      <c r="Q19" s="44">
        <f>K10*Q18</f>
        <v>770</v>
      </c>
      <c r="R19" s="44">
        <f>K10*R18</f>
        <v>880</v>
      </c>
      <c r="S19" s="44">
        <f>K10*S18</f>
        <v>990</v>
      </c>
      <c r="T19" s="45">
        <f>K10*T18</f>
        <v>1100</v>
      </c>
      <c r="V19" s="16" t="s">
        <v>24</v>
      </c>
      <c r="W19" s="6"/>
      <c r="X19" s="6"/>
      <c r="Y19" s="17"/>
      <c r="Z19" s="44">
        <f>Z10*Z18</f>
        <v>110</v>
      </c>
      <c r="AA19" s="44">
        <f>Z10*AA18</f>
        <v>220</v>
      </c>
      <c r="AB19" s="44">
        <f>Z10*AB18</f>
        <v>330</v>
      </c>
      <c r="AC19" s="44">
        <f>Z10*AC18</f>
        <v>440</v>
      </c>
      <c r="AD19" s="44">
        <f>Z10*AD18</f>
        <v>550</v>
      </c>
      <c r="AE19" s="44">
        <f>Z10*AE18</f>
        <v>660</v>
      </c>
      <c r="AF19" s="44">
        <f>Z10*AF18</f>
        <v>770</v>
      </c>
      <c r="AG19" s="44">
        <f>Z10*AG18</f>
        <v>880</v>
      </c>
      <c r="AH19" s="44">
        <f>Z10*AH18</f>
        <v>990</v>
      </c>
      <c r="AI19" s="45">
        <f>Z10*AI18</f>
        <v>1100</v>
      </c>
      <c r="AK19" s="16" t="s">
        <v>24</v>
      </c>
      <c r="AL19" s="6"/>
      <c r="AM19" s="6"/>
      <c r="AN19" s="17"/>
      <c r="AO19" s="44">
        <f>AO10*AO18</f>
        <v>110</v>
      </c>
      <c r="AP19" s="44">
        <f>AO10*AP18</f>
        <v>220</v>
      </c>
      <c r="AQ19" s="44">
        <f>AO10*AQ18</f>
        <v>330</v>
      </c>
      <c r="AR19" s="44">
        <f>AO10*AR18</f>
        <v>440</v>
      </c>
      <c r="AS19" s="44">
        <f>AO10*AS18</f>
        <v>550</v>
      </c>
      <c r="AT19" s="44">
        <f>AO10*AT18</f>
        <v>660</v>
      </c>
      <c r="AU19" s="44">
        <f>AO10*AU18</f>
        <v>770</v>
      </c>
      <c r="AV19" s="44">
        <f>AO10*AV18</f>
        <v>880</v>
      </c>
      <c r="AW19" s="44">
        <f>AO10*AW18</f>
        <v>990</v>
      </c>
      <c r="AX19" s="45">
        <f>AO10*AX18</f>
        <v>1100</v>
      </c>
      <c r="AZ19" s="16" t="s">
        <v>24</v>
      </c>
      <c r="BA19" s="6"/>
      <c r="BB19" s="6"/>
      <c r="BC19" s="17"/>
      <c r="BD19" s="44">
        <f>BD10*BD18</f>
        <v>110</v>
      </c>
      <c r="BE19" s="44">
        <f>BD10*BE18</f>
        <v>220</v>
      </c>
      <c r="BF19" s="44">
        <f>BD10*BF18</f>
        <v>330</v>
      </c>
      <c r="BG19" s="44">
        <f>BD10*BG18</f>
        <v>440</v>
      </c>
      <c r="BH19" s="44">
        <f>BD10*BH18</f>
        <v>550</v>
      </c>
      <c r="BI19" s="44">
        <f>BD10*BI18</f>
        <v>660</v>
      </c>
      <c r="BJ19" s="44">
        <f>BD10*BJ18</f>
        <v>770</v>
      </c>
      <c r="BK19" s="44">
        <f>BD10*BK18</f>
        <v>880</v>
      </c>
      <c r="BL19" s="44">
        <f>BD10*BL18</f>
        <v>990</v>
      </c>
      <c r="BM19" s="45">
        <f>BD10*BM18</f>
        <v>1100</v>
      </c>
      <c r="BO19" s="16" t="s">
        <v>24</v>
      </c>
      <c r="BP19" s="6"/>
      <c r="BQ19" s="6"/>
      <c r="BR19" s="17"/>
      <c r="BS19" s="44">
        <f>BS10*BS18</f>
        <v>110</v>
      </c>
      <c r="BT19" s="44">
        <f>BS10*BT18</f>
        <v>220</v>
      </c>
      <c r="BU19" s="44">
        <f>BS10*BU18</f>
        <v>330</v>
      </c>
      <c r="BV19" s="44">
        <f>BS10*BV18</f>
        <v>440</v>
      </c>
      <c r="BW19" s="44">
        <f>BS10*BW18</f>
        <v>550</v>
      </c>
      <c r="BX19" s="44">
        <f>BS10*BX18</f>
        <v>660</v>
      </c>
      <c r="BY19" s="44">
        <f>BS10*BY18</f>
        <v>770</v>
      </c>
      <c r="BZ19" s="44">
        <f>BS10*BZ18</f>
        <v>880</v>
      </c>
      <c r="CA19" s="44">
        <f>BS10*CA18</f>
        <v>990</v>
      </c>
      <c r="CB19" s="45">
        <f>BS10*CB18</f>
        <v>1100</v>
      </c>
      <c r="CD19" s="16" t="s">
        <v>24</v>
      </c>
      <c r="CE19" s="6"/>
      <c r="CF19" s="6"/>
      <c r="CG19" s="17"/>
      <c r="CH19" s="44">
        <f>CH10*CH18</f>
        <v>110</v>
      </c>
      <c r="CI19" s="44">
        <f>CH10*CI18</f>
        <v>220</v>
      </c>
      <c r="CJ19" s="44">
        <f>CH10*CJ18</f>
        <v>330</v>
      </c>
      <c r="CK19" s="44">
        <f>CH10*CK18</f>
        <v>440</v>
      </c>
      <c r="CL19" s="44">
        <f>CH10*CL18</f>
        <v>550</v>
      </c>
      <c r="CM19" s="44">
        <f>CH10*CM18</f>
        <v>660</v>
      </c>
      <c r="CN19" s="44">
        <f>CH10*CN18</f>
        <v>770</v>
      </c>
      <c r="CO19" s="44">
        <f>CH10*CO18</f>
        <v>880</v>
      </c>
      <c r="CP19" s="44">
        <f>CH10*CP18</f>
        <v>990</v>
      </c>
      <c r="CQ19" s="45">
        <f>CH10*CQ18</f>
        <v>1100</v>
      </c>
      <c r="CS19" s="16" t="s">
        <v>24</v>
      </c>
      <c r="CT19" s="6"/>
      <c r="CU19" s="6"/>
      <c r="CV19" s="17"/>
      <c r="CW19" s="44">
        <f>CW10*CW18</f>
        <v>110</v>
      </c>
      <c r="CX19" s="44">
        <f>CW10*CX18</f>
        <v>220</v>
      </c>
      <c r="CY19" s="44">
        <f>CW10*CY18</f>
        <v>330</v>
      </c>
      <c r="CZ19" s="44">
        <f>CW10*CZ18</f>
        <v>440</v>
      </c>
      <c r="DA19" s="44">
        <f>CW10*DA18</f>
        <v>550</v>
      </c>
      <c r="DB19" s="44">
        <f>CW10*DB18</f>
        <v>660</v>
      </c>
      <c r="DC19" s="44">
        <f>CW10*DC18</f>
        <v>770</v>
      </c>
      <c r="DD19" s="44">
        <f>CW10*DD18</f>
        <v>880</v>
      </c>
      <c r="DE19" s="44">
        <f>CW10*DE18</f>
        <v>990</v>
      </c>
      <c r="DF19" s="45">
        <f>CW10*DF18</f>
        <v>1100</v>
      </c>
      <c r="DH19" s="16" t="s">
        <v>24</v>
      </c>
      <c r="DI19" s="6"/>
      <c r="DJ19" s="6"/>
      <c r="DK19" s="17"/>
      <c r="DL19" s="44">
        <f>DL10*DL18</f>
        <v>110</v>
      </c>
      <c r="DM19" s="44">
        <f>DL10*DM18</f>
        <v>220</v>
      </c>
      <c r="DN19" s="44">
        <f>DL10*DN18</f>
        <v>330</v>
      </c>
      <c r="DO19" s="44">
        <f>DL10*DO18</f>
        <v>440</v>
      </c>
      <c r="DP19" s="44">
        <f>DL10*DP18</f>
        <v>550</v>
      </c>
      <c r="DQ19" s="44">
        <f>DL10*DQ18</f>
        <v>660</v>
      </c>
      <c r="DR19" s="44">
        <f>DL10*DR18</f>
        <v>770</v>
      </c>
      <c r="DS19" s="44">
        <f>DL10*DS18</f>
        <v>880</v>
      </c>
      <c r="DT19" s="44">
        <f>DL10*DT18</f>
        <v>990</v>
      </c>
      <c r="DU19" s="45">
        <f>DL10*DU18</f>
        <v>1100</v>
      </c>
      <c r="DW19" s="16" t="s">
        <v>24</v>
      </c>
      <c r="DX19" s="6"/>
      <c r="DY19" s="6"/>
      <c r="DZ19" s="17"/>
      <c r="EA19" s="44">
        <f>EA10*EA18</f>
        <v>110</v>
      </c>
      <c r="EB19" s="44">
        <f>EA10*EB18</f>
        <v>220</v>
      </c>
      <c r="EC19" s="44">
        <f>EA10*EC18</f>
        <v>330</v>
      </c>
      <c r="ED19" s="44">
        <f>EA10*ED18</f>
        <v>440</v>
      </c>
      <c r="EE19" s="44">
        <f>EA10*EE18</f>
        <v>550</v>
      </c>
      <c r="EF19" s="44">
        <f>EA10*EF18</f>
        <v>660</v>
      </c>
      <c r="EG19" s="44">
        <f>EA10*EG18</f>
        <v>770</v>
      </c>
      <c r="EH19" s="44">
        <f>EA10*EH18</f>
        <v>880</v>
      </c>
      <c r="EI19" s="44">
        <f>EA10*EI18</f>
        <v>990</v>
      </c>
      <c r="EJ19" s="45">
        <f>EA10*EJ18</f>
        <v>1100</v>
      </c>
      <c r="EL19" s="16" t="s">
        <v>24</v>
      </c>
      <c r="EM19" s="6"/>
      <c r="EN19" s="6"/>
      <c r="EO19" s="17"/>
      <c r="EP19" s="44">
        <f>EP10*EP18</f>
        <v>110</v>
      </c>
      <c r="EQ19" s="44">
        <f>EP10*EQ18</f>
        <v>220</v>
      </c>
      <c r="ER19" s="44">
        <f>EP10*ER18</f>
        <v>330</v>
      </c>
      <c r="ES19" s="44">
        <f>EP10*ES18</f>
        <v>440</v>
      </c>
      <c r="ET19" s="44">
        <f>EP10*ET18</f>
        <v>550</v>
      </c>
      <c r="EU19" s="44">
        <f>EP10*EU18</f>
        <v>660</v>
      </c>
      <c r="EV19" s="44">
        <f>EP10*EV18</f>
        <v>770</v>
      </c>
      <c r="EW19" s="44">
        <f>EP10*EW18</f>
        <v>880</v>
      </c>
      <c r="EX19" s="44">
        <f>EP10*EX18</f>
        <v>990</v>
      </c>
      <c r="EY19" s="45">
        <f>EP10*EY18</f>
        <v>1100</v>
      </c>
      <c r="FA19" s="16" t="s">
        <v>24</v>
      </c>
      <c r="FB19" s="6"/>
      <c r="FC19" s="6"/>
      <c r="FD19" s="17"/>
      <c r="FE19" s="44">
        <f>FE10*FE18</f>
        <v>110</v>
      </c>
      <c r="FF19" s="44">
        <f>FE10*FF18</f>
        <v>220</v>
      </c>
      <c r="FG19" s="44">
        <f>FE10*FG18</f>
        <v>330</v>
      </c>
      <c r="FH19" s="44">
        <f>FE10*FH18</f>
        <v>440</v>
      </c>
      <c r="FI19" s="44">
        <f>FE10*FI18</f>
        <v>550</v>
      </c>
      <c r="FJ19" s="44">
        <f>FE10*FJ18</f>
        <v>660</v>
      </c>
      <c r="FK19" s="44">
        <f>FE10*FK18</f>
        <v>770</v>
      </c>
      <c r="FL19" s="44">
        <f>FE10*FL18</f>
        <v>880</v>
      </c>
      <c r="FM19" s="44">
        <f>FE10*FM18</f>
        <v>990</v>
      </c>
      <c r="FN19" s="45">
        <f>FE10*FN18</f>
        <v>1100</v>
      </c>
      <c r="FP19" s="16" t="s">
        <v>24</v>
      </c>
      <c r="FQ19" s="6"/>
      <c r="FR19" s="6"/>
      <c r="FS19" s="17"/>
      <c r="FT19" s="44">
        <f>FT10*FT18</f>
        <v>100</v>
      </c>
      <c r="FU19" s="44">
        <f>FT10*FU18</f>
        <v>200</v>
      </c>
      <c r="FV19" s="44">
        <f>FT10*FV18</f>
        <v>300</v>
      </c>
      <c r="FW19" s="44">
        <f>FT10*FW18</f>
        <v>400</v>
      </c>
      <c r="FX19" s="44">
        <f>FT10*FX18</f>
        <v>500</v>
      </c>
      <c r="FY19" s="44">
        <f>FT10*FY18</f>
        <v>600</v>
      </c>
      <c r="FZ19" s="44">
        <f>FT10*FZ18</f>
        <v>700</v>
      </c>
      <c r="GA19" s="44">
        <f>FT10*GA18</f>
        <v>800</v>
      </c>
      <c r="GB19" s="44">
        <f>FT10*GB18</f>
        <v>900</v>
      </c>
      <c r="GC19" s="45">
        <f>FT10*GC18</f>
        <v>1000</v>
      </c>
      <c r="GE19" s="16" t="s">
        <v>24</v>
      </c>
      <c r="GF19" s="6"/>
      <c r="GG19" s="6"/>
      <c r="GH19" s="17"/>
      <c r="GI19" s="44">
        <f>GI10*GI18</f>
        <v>100</v>
      </c>
      <c r="GJ19" s="44">
        <f>GI10*GJ18</f>
        <v>200</v>
      </c>
      <c r="GK19" s="44">
        <f>GI10*GK18</f>
        <v>300</v>
      </c>
      <c r="GL19" s="44">
        <f>GI10*GL18</f>
        <v>400</v>
      </c>
      <c r="GM19" s="44">
        <f>GI10*GM18</f>
        <v>500</v>
      </c>
      <c r="GN19" s="44">
        <f>GI10*GN18</f>
        <v>600</v>
      </c>
      <c r="GO19" s="44">
        <f>GI10*GO18</f>
        <v>700</v>
      </c>
      <c r="GP19" s="44">
        <f>GI10*GP18</f>
        <v>800</v>
      </c>
      <c r="GQ19" s="44">
        <f>GI10*GQ18</f>
        <v>900</v>
      </c>
      <c r="GR19" s="45">
        <f>GI10*GR18</f>
        <v>1000</v>
      </c>
    </row>
    <row r="20">
      <c r="A20" s="102"/>
      <c r="G20" s="16" t="s">
        <v>25</v>
      </c>
      <c r="H20" s="6"/>
      <c r="I20" s="6"/>
      <c r="J20" s="17"/>
      <c r="K20" s="44">
        <f t="shared" ref="K20:T20" si="22">K19*0.074</f>
        <v>8.14</v>
      </c>
      <c r="L20" s="44">
        <f t="shared" si="22"/>
        <v>16.28</v>
      </c>
      <c r="M20" s="44">
        <f t="shared" si="22"/>
        <v>24.42</v>
      </c>
      <c r="N20" s="44">
        <f t="shared" si="22"/>
        <v>32.56</v>
      </c>
      <c r="O20" s="44">
        <f t="shared" si="22"/>
        <v>40.7</v>
      </c>
      <c r="P20" s="44">
        <f t="shared" si="22"/>
        <v>48.84</v>
      </c>
      <c r="Q20" s="44">
        <f t="shared" si="22"/>
        <v>56.98</v>
      </c>
      <c r="R20" s="44">
        <f t="shared" si="22"/>
        <v>65.12</v>
      </c>
      <c r="S20" s="44">
        <f t="shared" si="22"/>
        <v>73.26</v>
      </c>
      <c r="T20" s="45">
        <f t="shared" si="22"/>
        <v>81.4</v>
      </c>
      <c r="V20" s="16" t="s">
        <v>25</v>
      </c>
      <c r="W20" s="6"/>
      <c r="X20" s="6"/>
      <c r="Y20" s="17"/>
      <c r="Z20" s="44">
        <f t="shared" ref="Z20:AI20" si="23">Z19*0.074</f>
        <v>8.14</v>
      </c>
      <c r="AA20" s="44">
        <f t="shared" si="23"/>
        <v>16.28</v>
      </c>
      <c r="AB20" s="44">
        <f t="shared" si="23"/>
        <v>24.42</v>
      </c>
      <c r="AC20" s="44">
        <f t="shared" si="23"/>
        <v>32.56</v>
      </c>
      <c r="AD20" s="44">
        <f t="shared" si="23"/>
        <v>40.7</v>
      </c>
      <c r="AE20" s="44">
        <f t="shared" si="23"/>
        <v>48.84</v>
      </c>
      <c r="AF20" s="44">
        <f t="shared" si="23"/>
        <v>56.98</v>
      </c>
      <c r="AG20" s="44">
        <f t="shared" si="23"/>
        <v>65.12</v>
      </c>
      <c r="AH20" s="44">
        <f t="shared" si="23"/>
        <v>73.26</v>
      </c>
      <c r="AI20" s="45">
        <f t="shared" si="23"/>
        <v>81.4</v>
      </c>
      <c r="AK20" s="16" t="s">
        <v>25</v>
      </c>
      <c r="AL20" s="6"/>
      <c r="AM20" s="6"/>
      <c r="AN20" s="17"/>
      <c r="AO20" s="44">
        <f t="shared" ref="AO20:AX20" si="24">AO19*0.074</f>
        <v>8.14</v>
      </c>
      <c r="AP20" s="44">
        <f t="shared" si="24"/>
        <v>16.28</v>
      </c>
      <c r="AQ20" s="44">
        <f t="shared" si="24"/>
        <v>24.42</v>
      </c>
      <c r="AR20" s="44">
        <f t="shared" si="24"/>
        <v>32.56</v>
      </c>
      <c r="AS20" s="44">
        <f t="shared" si="24"/>
        <v>40.7</v>
      </c>
      <c r="AT20" s="44">
        <f t="shared" si="24"/>
        <v>48.84</v>
      </c>
      <c r="AU20" s="44">
        <f t="shared" si="24"/>
        <v>56.98</v>
      </c>
      <c r="AV20" s="44">
        <f t="shared" si="24"/>
        <v>65.12</v>
      </c>
      <c r="AW20" s="44">
        <f t="shared" si="24"/>
        <v>73.26</v>
      </c>
      <c r="AX20" s="45">
        <f t="shared" si="24"/>
        <v>81.4</v>
      </c>
      <c r="AZ20" s="16" t="s">
        <v>25</v>
      </c>
      <c r="BA20" s="6"/>
      <c r="BB20" s="6"/>
      <c r="BC20" s="17"/>
      <c r="BD20" s="44">
        <f t="shared" ref="BD20:BM20" si="25">BD19*0.074</f>
        <v>8.14</v>
      </c>
      <c r="BE20" s="44">
        <f t="shared" si="25"/>
        <v>16.28</v>
      </c>
      <c r="BF20" s="44">
        <f t="shared" si="25"/>
        <v>24.42</v>
      </c>
      <c r="BG20" s="44">
        <f t="shared" si="25"/>
        <v>32.56</v>
      </c>
      <c r="BH20" s="44">
        <f t="shared" si="25"/>
        <v>40.7</v>
      </c>
      <c r="BI20" s="44">
        <f t="shared" si="25"/>
        <v>48.84</v>
      </c>
      <c r="BJ20" s="44">
        <f t="shared" si="25"/>
        <v>56.98</v>
      </c>
      <c r="BK20" s="44">
        <f t="shared" si="25"/>
        <v>65.12</v>
      </c>
      <c r="BL20" s="44">
        <f t="shared" si="25"/>
        <v>73.26</v>
      </c>
      <c r="BM20" s="45">
        <f t="shared" si="25"/>
        <v>81.4</v>
      </c>
      <c r="BO20" s="16" t="s">
        <v>25</v>
      </c>
      <c r="BP20" s="6"/>
      <c r="BQ20" s="6"/>
      <c r="BR20" s="17"/>
      <c r="BS20" s="44">
        <f t="shared" ref="BS20:CB20" si="26">BS19*0.074</f>
        <v>8.14</v>
      </c>
      <c r="BT20" s="44">
        <f t="shared" si="26"/>
        <v>16.28</v>
      </c>
      <c r="BU20" s="44">
        <f t="shared" si="26"/>
        <v>24.42</v>
      </c>
      <c r="BV20" s="44">
        <f t="shared" si="26"/>
        <v>32.56</v>
      </c>
      <c r="BW20" s="44">
        <f t="shared" si="26"/>
        <v>40.7</v>
      </c>
      <c r="BX20" s="44">
        <f t="shared" si="26"/>
        <v>48.84</v>
      </c>
      <c r="BY20" s="44">
        <f t="shared" si="26"/>
        <v>56.98</v>
      </c>
      <c r="BZ20" s="44">
        <f t="shared" si="26"/>
        <v>65.12</v>
      </c>
      <c r="CA20" s="44">
        <f t="shared" si="26"/>
        <v>73.26</v>
      </c>
      <c r="CB20" s="45">
        <f t="shared" si="26"/>
        <v>81.4</v>
      </c>
      <c r="CD20" s="16" t="s">
        <v>25</v>
      </c>
      <c r="CE20" s="6"/>
      <c r="CF20" s="6"/>
      <c r="CG20" s="17"/>
      <c r="CH20" s="44">
        <f t="shared" ref="CH20:CQ20" si="27">CH19*0.074</f>
        <v>8.14</v>
      </c>
      <c r="CI20" s="44">
        <f t="shared" si="27"/>
        <v>16.28</v>
      </c>
      <c r="CJ20" s="44">
        <f t="shared" si="27"/>
        <v>24.42</v>
      </c>
      <c r="CK20" s="44">
        <f t="shared" si="27"/>
        <v>32.56</v>
      </c>
      <c r="CL20" s="44">
        <f t="shared" si="27"/>
        <v>40.7</v>
      </c>
      <c r="CM20" s="44">
        <f t="shared" si="27"/>
        <v>48.84</v>
      </c>
      <c r="CN20" s="44">
        <f t="shared" si="27"/>
        <v>56.98</v>
      </c>
      <c r="CO20" s="44">
        <f t="shared" si="27"/>
        <v>65.12</v>
      </c>
      <c r="CP20" s="44">
        <f t="shared" si="27"/>
        <v>73.26</v>
      </c>
      <c r="CQ20" s="45">
        <f t="shared" si="27"/>
        <v>81.4</v>
      </c>
      <c r="CS20" s="16" t="s">
        <v>25</v>
      </c>
      <c r="CT20" s="6"/>
      <c r="CU20" s="6"/>
      <c r="CV20" s="17"/>
      <c r="CW20" s="44">
        <f t="shared" ref="CW20:DF20" si="28">CW19*0.074</f>
        <v>8.14</v>
      </c>
      <c r="CX20" s="44">
        <f t="shared" si="28"/>
        <v>16.28</v>
      </c>
      <c r="CY20" s="44">
        <f t="shared" si="28"/>
        <v>24.42</v>
      </c>
      <c r="CZ20" s="44">
        <f t="shared" si="28"/>
        <v>32.56</v>
      </c>
      <c r="DA20" s="44">
        <f t="shared" si="28"/>
        <v>40.7</v>
      </c>
      <c r="DB20" s="44">
        <f t="shared" si="28"/>
        <v>48.84</v>
      </c>
      <c r="DC20" s="44">
        <f t="shared" si="28"/>
        <v>56.98</v>
      </c>
      <c r="DD20" s="44">
        <f t="shared" si="28"/>
        <v>65.12</v>
      </c>
      <c r="DE20" s="44">
        <f t="shared" si="28"/>
        <v>73.26</v>
      </c>
      <c r="DF20" s="45">
        <f t="shared" si="28"/>
        <v>81.4</v>
      </c>
      <c r="DH20" s="16" t="s">
        <v>25</v>
      </c>
      <c r="DI20" s="6"/>
      <c r="DJ20" s="6"/>
      <c r="DK20" s="17"/>
      <c r="DL20" s="44">
        <f t="shared" ref="DL20:DU20" si="29">DL19*0.074</f>
        <v>8.14</v>
      </c>
      <c r="DM20" s="44">
        <f t="shared" si="29"/>
        <v>16.28</v>
      </c>
      <c r="DN20" s="44">
        <f t="shared" si="29"/>
        <v>24.42</v>
      </c>
      <c r="DO20" s="44">
        <f t="shared" si="29"/>
        <v>32.56</v>
      </c>
      <c r="DP20" s="44">
        <f t="shared" si="29"/>
        <v>40.7</v>
      </c>
      <c r="DQ20" s="44">
        <f t="shared" si="29"/>
        <v>48.84</v>
      </c>
      <c r="DR20" s="44">
        <f t="shared" si="29"/>
        <v>56.98</v>
      </c>
      <c r="DS20" s="44">
        <f t="shared" si="29"/>
        <v>65.12</v>
      </c>
      <c r="DT20" s="44">
        <f t="shared" si="29"/>
        <v>73.26</v>
      </c>
      <c r="DU20" s="45">
        <f t="shared" si="29"/>
        <v>81.4</v>
      </c>
      <c r="DW20" s="16" t="s">
        <v>25</v>
      </c>
      <c r="DX20" s="6"/>
      <c r="DY20" s="6"/>
      <c r="DZ20" s="17"/>
      <c r="EA20" s="44">
        <f t="shared" ref="EA20:EJ20" si="30">EA19*0.074</f>
        <v>8.14</v>
      </c>
      <c r="EB20" s="44">
        <f t="shared" si="30"/>
        <v>16.28</v>
      </c>
      <c r="EC20" s="44">
        <f t="shared" si="30"/>
        <v>24.42</v>
      </c>
      <c r="ED20" s="44">
        <f t="shared" si="30"/>
        <v>32.56</v>
      </c>
      <c r="EE20" s="44">
        <f t="shared" si="30"/>
        <v>40.7</v>
      </c>
      <c r="EF20" s="44">
        <f t="shared" si="30"/>
        <v>48.84</v>
      </c>
      <c r="EG20" s="44">
        <f t="shared" si="30"/>
        <v>56.98</v>
      </c>
      <c r="EH20" s="44">
        <f t="shared" si="30"/>
        <v>65.12</v>
      </c>
      <c r="EI20" s="44">
        <f t="shared" si="30"/>
        <v>73.26</v>
      </c>
      <c r="EJ20" s="45">
        <f t="shared" si="30"/>
        <v>81.4</v>
      </c>
      <c r="EL20" s="16" t="s">
        <v>25</v>
      </c>
      <c r="EM20" s="6"/>
      <c r="EN20" s="6"/>
      <c r="EO20" s="17"/>
      <c r="EP20" s="44">
        <f t="shared" ref="EP20:EY20" si="31">EP19*0.074</f>
        <v>8.14</v>
      </c>
      <c r="EQ20" s="44">
        <f t="shared" si="31"/>
        <v>16.28</v>
      </c>
      <c r="ER20" s="44">
        <f t="shared" si="31"/>
        <v>24.42</v>
      </c>
      <c r="ES20" s="44">
        <f t="shared" si="31"/>
        <v>32.56</v>
      </c>
      <c r="ET20" s="44">
        <f t="shared" si="31"/>
        <v>40.7</v>
      </c>
      <c r="EU20" s="44">
        <f t="shared" si="31"/>
        <v>48.84</v>
      </c>
      <c r="EV20" s="44">
        <f t="shared" si="31"/>
        <v>56.98</v>
      </c>
      <c r="EW20" s="44">
        <f t="shared" si="31"/>
        <v>65.12</v>
      </c>
      <c r="EX20" s="44">
        <f t="shared" si="31"/>
        <v>73.26</v>
      </c>
      <c r="EY20" s="45">
        <f t="shared" si="31"/>
        <v>81.4</v>
      </c>
      <c r="FA20" s="16" t="s">
        <v>25</v>
      </c>
      <c r="FB20" s="6"/>
      <c r="FC20" s="6"/>
      <c r="FD20" s="17"/>
      <c r="FE20" s="44">
        <f t="shared" ref="FE20:FN20" si="32">FE19*0.074</f>
        <v>8.14</v>
      </c>
      <c r="FF20" s="44">
        <f t="shared" si="32"/>
        <v>16.28</v>
      </c>
      <c r="FG20" s="44">
        <f t="shared" si="32"/>
        <v>24.42</v>
      </c>
      <c r="FH20" s="44">
        <f t="shared" si="32"/>
        <v>32.56</v>
      </c>
      <c r="FI20" s="44">
        <f t="shared" si="32"/>
        <v>40.7</v>
      </c>
      <c r="FJ20" s="44">
        <f t="shared" si="32"/>
        <v>48.84</v>
      </c>
      <c r="FK20" s="44">
        <f t="shared" si="32"/>
        <v>56.98</v>
      </c>
      <c r="FL20" s="44">
        <f t="shared" si="32"/>
        <v>65.12</v>
      </c>
      <c r="FM20" s="44">
        <f t="shared" si="32"/>
        <v>73.26</v>
      </c>
      <c r="FN20" s="45">
        <f t="shared" si="32"/>
        <v>81.4</v>
      </c>
      <c r="FP20" s="16" t="s">
        <v>25</v>
      </c>
      <c r="FQ20" s="6"/>
      <c r="FR20" s="6"/>
      <c r="FS20" s="17"/>
      <c r="FT20" s="44">
        <f t="shared" ref="FT20:GC20" si="33">FT19*0.074</f>
        <v>7.4</v>
      </c>
      <c r="FU20" s="44">
        <f t="shared" si="33"/>
        <v>14.8</v>
      </c>
      <c r="FV20" s="44">
        <f t="shared" si="33"/>
        <v>22.2</v>
      </c>
      <c r="FW20" s="44">
        <f t="shared" si="33"/>
        <v>29.6</v>
      </c>
      <c r="FX20" s="44">
        <f t="shared" si="33"/>
        <v>37</v>
      </c>
      <c r="FY20" s="44">
        <f t="shared" si="33"/>
        <v>44.4</v>
      </c>
      <c r="FZ20" s="44">
        <f t="shared" si="33"/>
        <v>51.8</v>
      </c>
      <c r="GA20" s="44">
        <f t="shared" si="33"/>
        <v>59.2</v>
      </c>
      <c r="GB20" s="44">
        <f t="shared" si="33"/>
        <v>66.6</v>
      </c>
      <c r="GC20" s="45">
        <f t="shared" si="33"/>
        <v>74</v>
      </c>
      <c r="GE20" s="16" t="s">
        <v>25</v>
      </c>
      <c r="GF20" s="6"/>
      <c r="GG20" s="6"/>
      <c r="GH20" s="17"/>
      <c r="GI20" s="44">
        <f t="shared" ref="GI20:GR20" si="34">GI19*0.074</f>
        <v>7.4</v>
      </c>
      <c r="GJ20" s="44">
        <f t="shared" si="34"/>
        <v>14.8</v>
      </c>
      <c r="GK20" s="44">
        <f t="shared" si="34"/>
        <v>22.2</v>
      </c>
      <c r="GL20" s="44">
        <f t="shared" si="34"/>
        <v>29.6</v>
      </c>
      <c r="GM20" s="44">
        <f t="shared" si="34"/>
        <v>37</v>
      </c>
      <c r="GN20" s="44">
        <f t="shared" si="34"/>
        <v>44.4</v>
      </c>
      <c r="GO20" s="44">
        <f t="shared" si="34"/>
        <v>51.8</v>
      </c>
      <c r="GP20" s="44">
        <f t="shared" si="34"/>
        <v>59.2</v>
      </c>
      <c r="GQ20" s="44">
        <f t="shared" si="34"/>
        <v>66.6</v>
      </c>
      <c r="GR20" s="45">
        <f t="shared" si="34"/>
        <v>74</v>
      </c>
    </row>
    <row r="21" ht="15.75" customHeight="1">
      <c r="A21" s="102"/>
      <c r="G21" s="16" t="s">
        <v>26</v>
      </c>
      <c r="H21" s="6"/>
      <c r="I21" s="6"/>
      <c r="J21" s="17"/>
      <c r="K21" s="46">
        <f>'Payback Calculator'!E30</f>
        <v>0.05</v>
      </c>
      <c r="L21" s="46">
        <f>'Payback Calculator'!F30</f>
        <v>0.1</v>
      </c>
      <c r="M21" s="46">
        <f>'Payback Calculator'!G30</f>
        <v>0.25</v>
      </c>
      <c r="N21" s="46">
        <f>'Payback Calculator'!H30</f>
        <v>0.15</v>
      </c>
      <c r="O21" s="46">
        <f>'Payback Calculator'!I30</f>
        <v>0.15</v>
      </c>
      <c r="P21" s="46">
        <f>'Payback Calculator'!J30</f>
        <v>0.2</v>
      </c>
      <c r="Q21" s="46">
        <f>'Payback Calculator'!K30</f>
        <v>0.1</v>
      </c>
      <c r="R21" s="46">
        <f>'Payback Calculator'!L30</f>
        <v>0</v>
      </c>
      <c r="S21" s="46">
        <f>'Payback Calculator'!M30</f>
        <v>0</v>
      </c>
      <c r="T21" s="46">
        <f>'Payback Calculator'!N30</f>
        <v>0</v>
      </c>
      <c r="V21" s="16" t="s">
        <v>26</v>
      </c>
      <c r="W21" s="6"/>
      <c r="X21" s="6"/>
      <c r="Y21" s="17"/>
      <c r="Z21" s="46">
        <f t="shared" ref="Z21:AI21" si="35">K21</f>
        <v>0.05</v>
      </c>
      <c r="AA21" s="46">
        <f t="shared" si="35"/>
        <v>0.1</v>
      </c>
      <c r="AB21" s="46">
        <f t="shared" si="35"/>
        <v>0.25</v>
      </c>
      <c r="AC21" s="46">
        <f t="shared" si="35"/>
        <v>0.15</v>
      </c>
      <c r="AD21" s="46">
        <f t="shared" si="35"/>
        <v>0.15</v>
      </c>
      <c r="AE21" s="46">
        <f t="shared" si="35"/>
        <v>0.2</v>
      </c>
      <c r="AF21" s="46">
        <f t="shared" si="35"/>
        <v>0.1</v>
      </c>
      <c r="AG21" s="46">
        <f t="shared" si="35"/>
        <v>0</v>
      </c>
      <c r="AH21" s="46">
        <f t="shared" si="35"/>
        <v>0</v>
      </c>
      <c r="AI21" s="46">
        <f t="shared" si="35"/>
        <v>0</v>
      </c>
      <c r="AK21" s="16" t="s">
        <v>26</v>
      </c>
      <c r="AL21" s="6"/>
      <c r="AM21" s="6"/>
      <c r="AN21" s="17"/>
      <c r="AO21" s="46">
        <f t="shared" ref="AO21:AX21" si="36">Z21</f>
        <v>0.05</v>
      </c>
      <c r="AP21" s="46">
        <f t="shared" si="36"/>
        <v>0.1</v>
      </c>
      <c r="AQ21" s="46">
        <f t="shared" si="36"/>
        <v>0.25</v>
      </c>
      <c r="AR21" s="46">
        <f t="shared" si="36"/>
        <v>0.15</v>
      </c>
      <c r="AS21" s="46">
        <f t="shared" si="36"/>
        <v>0.15</v>
      </c>
      <c r="AT21" s="46">
        <f t="shared" si="36"/>
        <v>0.2</v>
      </c>
      <c r="AU21" s="46">
        <f t="shared" si="36"/>
        <v>0.1</v>
      </c>
      <c r="AV21" s="46">
        <f t="shared" si="36"/>
        <v>0</v>
      </c>
      <c r="AW21" s="46">
        <f t="shared" si="36"/>
        <v>0</v>
      </c>
      <c r="AX21" s="46">
        <f t="shared" si="36"/>
        <v>0</v>
      </c>
      <c r="AZ21" s="16" t="s">
        <v>26</v>
      </c>
      <c r="BA21" s="6"/>
      <c r="BB21" s="6"/>
      <c r="BC21" s="17"/>
      <c r="BD21" s="46">
        <f t="shared" ref="BD21:BM21" si="37">AO21</f>
        <v>0.05</v>
      </c>
      <c r="BE21" s="46">
        <f t="shared" si="37"/>
        <v>0.1</v>
      </c>
      <c r="BF21" s="46">
        <f t="shared" si="37"/>
        <v>0.25</v>
      </c>
      <c r="BG21" s="46">
        <f t="shared" si="37"/>
        <v>0.15</v>
      </c>
      <c r="BH21" s="46">
        <f t="shared" si="37"/>
        <v>0.15</v>
      </c>
      <c r="BI21" s="46">
        <f t="shared" si="37"/>
        <v>0.2</v>
      </c>
      <c r="BJ21" s="46">
        <f t="shared" si="37"/>
        <v>0.1</v>
      </c>
      <c r="BK21" s="46">
        <f t="shared" si="37"/>
        <v>0</v>
      </c>
      <c r="BL21" s="46">
        <f t="shared" si="37"/>
        <v>0</v>
      </c>
      <c r="BM21" s="46">
        <f t="shared" si="37"/>
        <v>0</v>
      </c>
      <c r="BO21" s="16" t="s">
        <v>26</v>
      </c>
      <c r="BP21" s="6"/>
      <c r="BQ21" s="6"/>
      <c r="BR21" s="17"/>
      <c r="BS21" s="46">
        <f t="shared" ref="BS21:CB21" si="38">BD21</f>
        <v>0.05</v>
      </c>
      <c r="BT21" s="46">
        <f t="shared" si="38"/>
        <v>0.1</v>
      </c>
      <c r="BU21" s="46">
        <f t="shared" si="38"/>
        <v>0.25</v>
      </c>
      <c r="BV21" s="46">
        <f t="shared" si="38"/>
        <v>0.15</v>
      </c>
      <c r="BW21" s="46">
        <f t="shared" si="38"/>
        <v>0.15</v>
      </c>
      <c r="BX21" s="46">
        <f t="shared" si="38"/>
        <v>0.2</v>
      </c>
      <c r="BY21" s="46">
        <f t="shared" si="38"/>
        <v>0.1</v>
      </c>
      <c r="BZ21" s="46">
        <f t="shared" si="38"/>
        <v>0</v>
      </c>
      <c r="CA21" s="46">
        <f t="shared" si="38"/>
        <v>0</v>
      </c>
      <c r="CB21" s="46">
        <f t="shared" si="38"/>
        <v>0</v>
      </c>
      <c r="CD21" s="16" t="s">
        <v>26</v>
      </c>
      <c r="CE21" s="6"/>
      <c r="CF21" s="6"/>
      <c r="CG21" s="17"/>
      <c r="CH21" s="46">
        <f t="shared" ref="CH21:CQ21" si="39">BS21</f>
        <v>0.05</v>
      </c>
      <c r="CI21" s="46">
        <f t="shared" si="39"/>
        <v>0.1</v>
      </c>
      <c r="CJ21" s="46">
        <f t="shared" si="39"/>
        <v>0.25</v>
      </c>
      <c r="CK21" s="46">
        <f t="shared" si="39"/>
        <v>0.15</v>
      </c>
      <c r="CL21" s="46">
        <f t="shared" si="39"/>
        <v>0.15</v>
      </c>
      <c r="CM21" s="46">
        <f t="shared" si="39"/>
        <v>0.2</v>
      </c>
      <c r="CN21" s="46">
        <f t="shared" si="39"/>
        <v>0.1</v>
      </c>
      <c r="CO21" s="46">
        <f t="shared" si="39"/>
        <v>0</v>
      </c>
      <c r="CP21" s="46">
        <f t="shared" si="39"/>
        <v>0</v>
      </c>
      <c r="CQ21" s="46">
        <f t="shared" si="39"/>
        <v>0</v>
      </c>
      <c r="CS21" s="16" t="s">
        <v>26</v>
      </c>
      <c r="CT21" s="6"/>
      <c r="CU21" s="6"/>
      <c r="CV21" s="17"/>
      <c r="CW21" s="46">
        <f t="shared" ref="CW21:DF21" si="40">CH21</f>
        <v>0.05</v>
      </c>
      <c r="CX21" s="46">
        <f t="shared" si="40"/>
        <v>0.1</v>
      </c>
      <c r="CY21" s="46">
        <f t="shared" si="40"/>
        <v>0.25</v>
      </c>
      <c r="CZ21" s="46">
        <f t="shared" si="40"/>
        <v>0.15</v>
      </c>
      <c r="DA21" s="46">
        <f t="shared" si="40"/>
        <v>0.15</v>
      </c>
      <c r="DB21" s="46">
        <f t="shared" si="40"/>
        <v>0.2</v>
      </c>
      <c r="DC21" s="46">
        <f t="shared" si="40"/>
        <v>0.1</v>
      </c>
      <c r="DD21" s="46">
        <f t="shared" si="40"/>
        <v>0</v>
      </c>
      <c r="DE21" s="46">
        <f t="shared" si="40"/>
        <v>0</v>
      </c>
      <c r="DF21" s="46">
        <f t="shared" si="40"/>
        <v>0</v>
      </c>
      <c r="DH21" s="16" t="s">
        <v>26</v>
      </c>
      <c r="DI21" s="6"/>
      <c r="DJ21" s="6"/>
      <c r="DK21" s="17"/>
      <c r="DL21" s="46">
        <f t="shared" ref="DL21:DU21" si="41">CW21</f>
        <v>0.05</v>
      </c>
      <c r="DM21" s="46">
        <f t="shared" si="41"/>
        <v>0.1</v>
      </c>
      <c r="DN21" s="46">
        <f t="shared" si="41"/>
        <v>0.25</v>
      </c>
      <c r="DO21" s="46">
        <f t="shared" si="41"/>
        <v>0.15</v>
      </c>
      <c r="DP21" s="46">
        <f t="shared" si="41"/>
        <v>0.15</v>
      </c>
      <c r="DQ21" s="46">
        <f t="shared" si="41"/>
        <v>0.2</v>
      </c>
      <c r="DR21" s="46">
        <f t="shared" si="41"/>
        <v>0.1</v>
      </c>
      <c r="DS21" s="46">
        <f t="shared" si="41"/>
        <v>0</v>
      </c>
      <c r="DT21" s="46">
        <f t="shared" si="41"/>
        <v>0</v>
      </c>
      <c r="DU21" s="46">
        <f t="shared" si="41"/>
        <v>0</v>
      </c>
      <c r="DW21" s="16" t="s">
        <v>26</v>
      </c>
      <c r="DX21" s="6"/>
      <c r="DY21" s="6"/>
      <c r="DZ21" s="17"/>
      <c r="EA21" s="46">
        <f t="shared" ref="EA21:EJ21" si="42">DL21</f>
        <v>0.05</v>
      </c>
      <c r="EB21" s="46">
        <f t="shared" si="42"/>
        <v>0.1</v>
      </c>
      <c r="EC21" s="46">
        <f t="shared" si="42"/>
        <v>0.25</v>
      </c>
      <c r="ED21" s="46">
        <f t="shared" si="42"/>
        <v>0.15</v>
      </c>
      <c r="EE21" s="46">
        <f t="shared" si="42"/>
        <v>0.15</v>
      </c>
      <c r="EF21" s="46">
        <f t="shared" si="42"/>
        <v>0.2</v>
      </c>
      <c r="EG21" s="46">
        <f t="shared" si="42"/>
        <v>0.1</v>
      </c>
      <c r="EH21" s="46">
        <f t="shared" si="42"/>
        <v>0</v>
      </c>
      <c r="EI21" s="46">
        <f t="shared" si="42"/>
        <v>0</v>
      </c>
      <c r="EJ21" s="46">
        <f t="shared" si="42"/>
        <v>0</v>
      </c>
      <c r="EL21" s="16" t="s">
        <v>26</v>
      </c>
      <c r="EM21" s="6"/>
      <c r="EN21" s="6"/>
      <c r="EO21" s="17"/>
      <c r="EP21" s="46">
        <f t="shared" ref="EP21:EY21" si="43">EA21</f>
        <v>0.05</v>
      </c>
      <c r="EQ21" s="46">
        <f t="shared" si="43"/>
        <v>0.1</v>
      </c>
      <c r="ER21" s="46">
        <f t="shared" si="43"/>
        <v>0.25</v>
      </c>
      <c r="ES21" s="46">
        <f t="shared" si="43"/>
        <v>0.15</v>
      </c>
      <c r="ET21" s="46">
        <f t="shared" si="43"/>
        <v>0.15</v>
      </c>
      <c r="EU21" s="46">
        <f t="shared" si="43"/>
        <v>0.2</v>
      </c>
      <c r="EV21" s="46">
        <f t="shared" si="43"/>
        <v>0.1</v>
      </c>
      <c r="EW21" s="46">
        <f t="shared" si="43"/>
        <v>0</v>
      </c>
      <c r="EX21" s="46">
        <f t="shared" si="43"/>
        <v>0</v>
      </c>
      <c r="EY21" s="46">
        <f t="shared" si="43"/>
        <v>0</v>
      </c>
      <c r="FA21" s="16" t="s">
        <v>26</v>
      </c>
      <c r="FB21" s="6"/>
      <c r="FC21" s="6"/>
      <c r="FD21" s="17"/>
      <c r="FE21" s="46">
        <f t="shared" ref="FE21:FN21" si="44">EP21</f>
        <v>0.05</v>
      </c>
      <c r="FF21" s="46">
        <f t="shared" si="44"/>
        <v>0.1</v>
      </c>
      <c r="FG21" s="46">
        <f t="shared" si="44"/>
        <v>0.25</v>
      </c>
      <c r="FH21" s="46">
        <f t="shared" si="44"/>
        <v>0.15</v>
      </c>
      <c r="FI21" s="46">
        <f t="shared" si="44"/>
        <v>0.15</v>
      </c>
      <c r="FJ21" s="46">
        <f t="shared" si="44"/>
        <v>0.2</v>
      </c>
      <c r="FK21" s="46">
        <f t="shared" si="44"/>
        <v>0.1</v>
      </c>
      <c r="FL21" s="46">
        <f t="shared" si="44"/>
        <v>0</v>
      </c>
      <c r="FM21" s="46">
        <f t="shared" si="44"/>
        <v>0</v>
      </c>
      <c r="FN21" s="46">
        <f t="shared" si="44"/>
        <v>0</v>
      </c>
      <c r="FP21" s="16" t="s">
        <v>26</v>
      </c>
      <c r="FQ21" s="6"/>
      <c r="FR21" s="6"/>
      <c r="FS21" s="17"/>
      <c r="FT21" s="46">
        <f t="shared" ref="FT21:GC21" si="45">FE21</f>
        <v>0.05</v>
      </c>
      <c r="FU21" s="46">
        <f t="shared" si="45"/>
        <v>0.1</v>
      </c>
      <c r="FV21" s="46">
        <f t="shared" si="45"/>
        <v>0.25</v>
      </c>
      <c r="FW21" s="46">
        <f t="shared" si="45"/>
        <v>0.15</v>
      </c>
      <c r="FX21" s="46">
        <f t="shared" si="45"/>
        <v>0.15</v>
      </c>
      <c r="FY21" s="46">
        <f t="shared" si="45"/>
        <v>0.2</v>
      </c>
      <c r="FZ21" s="46">
        <f t="shared" si="45"/>
        <v>0.1</v>
      </c>
      <c r="GA21" s="46">
        <f t="shared" si="45"/>
        <v>0</v>
      </c>
      <c r="GB21" s="46">
        <f t="shared" si="45"/>
        <v>0</v>
      </c>
      <c r="GC21" s="46">
        <f t="shared" si="45"/>
        <v>0</v>
      </c>
      <c r="GE21" s="16" t="s">
        <v>26</v>
      </c>
      <c r="GF21" s="6"/>
      <c r="GG21" s="6"/>
      <c r="GH21" s="17"/>
      <c r="GI21" s="46">
        <f t="shared" ref="GI21:GR21" si="46">FT21</f>
        <v>0.05</v>
      </c>
      <c r="GJ21" s="46">
        <f t="shared" si="46"/>
        <v>0.1</v>
      </c>
      <c r="GK21" s="46">
        <f t="shared" si="46"/>
        <v>0.25</v>
      </c>
      <c r="GL21" s="46">
        <f t="shared" si="46"/>
        <v>0.15</v>
      </c>
      <c r="GM21" s="46">
        <f t="shared" si="46"/>
        <v>0.15</v>
      </c>
      <c r="GN21" s="46">
        <f t="shared" si="46"/>
        <v>0.2</v>
      </c>
      <c r="GO21" s="46">
        <f t="shared" si="46"/>
        <v>0.1</v>
      </c>
      <c r="GP21" s="46">
        <f t="shared" si="46"/>
        <v>0</v>
      </c>
      <c r="GQ21" s="46">
        <f t="shared" si="46"/>
        <v>0</v>
      </c>
      <c r="GR21" s="46">
        <f t="shared" si="46"/>
        <v>0</v>
      </c>
    </row>
    <row r="22" ht="15.75" customHeight="1">
      <c r="A22" s="102"/>
      <c r="G22" s="16" t="s">
        <v>27</v>
      </c>
      <c r="H22" s="6"/>
      <c r="I22" s="6"/>
      <c r="J22" s="17"/>
      <c r="K22" s="44">
        <f>K12*K21</f>
        <v>1.2</v>
      </c>
      <c r="L22" s="44">
        <f>K12*L21</f>
        <v>2.4</v>
      </c>
      <c r="M22" s="44">
        <f>K12*M21</f>
        <v>6</v>
      </c>
      <c r="N22" s="44">
        <f>K12*N21</f>
        <v>3.6</v>
      </c>
      <c r="O22" s="44">
        <f>K12*O21</f>
        <v>3.6</v>
      </c>
      <c r="P22" s="44">
        <f>K12*P21</f>
        <v>4.8</v>
      </c>
      <c r="Q22" s="44">
        <f>K12*Q21</f>
        <v>2.4</v>
      </c>
      <c r="R22" s="44">
        <f>K12*R21</f>
        <v>0</v>
      </c>
      <c r="S22" s="44">
        <f>K12*S21</f>
        <v>0</v>
      </c>
      <c r="T22" s="45">
        <f>K12*T21</f>
        <v>0</v>
      </c>
      <c r="V22" s="16" t="s">
        <v>27</v>
      </c>
      <c r="W22" s="6"/>
      <c r="X22" s="6"/>
      <c r="Y22" s="17"/>
      <c r="Z22" s="44">
        <f>Z12*Z21</f>
        <v>1.2</v>
      </c>
      <c r="AA22" s="44">
        <f>Z12*AA21</f>
        <v>2.4</v>
      </c>
      <c r="AB22" s="44">
        <f>Z12*AB21</f>
        <v>6</v>
      </c>
      <c r="AC22" s="44">
        <f>Z12*AC21</f>
        <v>3.6</v>
      </c>
      <c r="AD22" s="44">
        <f>Z12*AD21</f>
        <v>3.6</v>
      </c>
      <c r="AE22" s="44">
        <f>Z12*AE21</f>
        <v>4.8</v>
      </c>
      <c r="AF22" s="44">
        <f>Z12*AF21</f>
        <v>2.4</v>
      </c>
      <c r="AG22" s="44">
        <f>Z12*AG21</f>
        <v>0</v>
      </c>
      <c r="AH22" s="44">
        <f>Z12*AH21</f>
        <v>0</v>
      </c>
      <c r="AI22" s="45">
        <f>Z12*AI21</f>
        <v>0</v>
      </c>
      <c r="AK22" s="16" t="s">
        <v>27</v>
      </c>
      <c r="AL22" s="6"/>
      <c r="AM22" s="6"/>
      <c r="AN22" s="17"/>
      <c r="AO22" s="44">
        <f>AO12*AO21</f>
        <v>1.2</v>
      </c>
      <c r="AP22" s="44">
        <f>AO12*AP21</f>
        <v>2.4</v>
      </c>
      <c r="AQ22" s="44">
        <f>AO12*AQ21</f>
        <v>6</v>
      </c>
      <c r="AR22" s="44">
        <f>AO12*AR21</f>
        <v>3.6</v>
      </c>
      <c r="AS22" s="44">
        <f>AO12*AS21</f>
        <v>3.6</v>
      </c>
      <c r="AT22" s="44">
        <f>AO12*AT21</f>
        <v>4.8</v>
      </c>
      <c r="AU22" s="44">
        <f>AO12*AU21</f>
        <v>2.4</v>
      </c>
      <c r="AV22" s="44">
        <f>AO12*AV21</f>
        <v>0</v>
      </c>
      <c r="AW22" s="44">
        <f>AO12*AW21</f>
        <v>0</v>
      </c>
      <c r="AX22" s="45">
        <f>AO12*AX21</f>
        <v>0</v>
      </c>
      <c r="AZ22" s="16" t="s">
        <v>27</v>
      </c>
      <c r="BA22" s="6"/>
      <c r="BB22" s="6"/>
      <c r="BC22" s="17"/>
      <c r="BD22" s="44">
        <f>BD12*BD21</f>
        <v>1.2</v>
      </c>
      <c r="BE22" s="44">
        <f>BD12*BE21</f>
        <v>2.4</v>
      </c>
      <c r="BF22" s="44">
        <f>BD12*BF21</f>
        <v>6</v>
      </c>
      <c r="BG22" s="44">
        <f>BD12*BG21</f>
        <v>3.6</v>
      </c>
      <c r="BH22" s="44">
        <f>BD12*BH21</f>
        <v>3.6</v>
      </c>
      <c r="BI22" s="44">
        <f>BD12*BI21</f>
        <v>4.8</v>
      </c>
      <c r="BJ22" s="44">
        <f>BD12*BJ21</f>
        <v>2.4</v>
      </c>
      <c r="BK22" s="44">
        <f>BD12*BK21</f>
        <v>0</v>
      </c>
      <c r="BL22" s="44">
        <f>BD12*BL21</f>
        <v>0</v>
      </c>
      <c r="BM22" s="45">
        <f>BD12*BM21</f>
        <v>0</v>
      </c>
      <c r="BO22" s="16" t="s">
        <v>27</v>
      </c>
      <c r="BP22" s="6"/>
      <c r="BQ22" s="6"/>
      <c r="BR22" s="17"/>
      <c r="BS22" s="44">
        <f>BS12*BS21</f>
        <v>1.2</v>
      </c>
      <c r="BT22" s="44">
        <f>BS12*BT21</f>
        <v>2.4</v>
      </c>
      <c r="BU22" s="44">
        <f>BS12*BU21</f>
        <v>6</v>
      </c>
      <c r="BV22" s="44">
        <f>BS12*BV21</f>
        <v>3.6</v>
      </c>
      <c r="BW22" s="44">
        <f>BS12*BW21</f>
        <v>3.6</v>
      </c>
      <c r="BX22" s="44">
        <f>BS12*BX21</f>
        <v>4.8</v>
      </c>
      <c r="BY22" s="44">
        <f>BS12*BY21</f>
        <v>2.4</v>
      </c>
      <c r="BZ22" s="44">
        <f>BS12*BZ21</f>
        <v>0</v>
      </c>
      <c r="CA22" s="44">
        <f>BS12*CA21</f>
        <v>0</v>
      </c>
      <c r="CB22" s="45">
        <f>BS12*CB21</f>
        <v>0</v>
      </c>
      <c r="CD22" s="16" t="s">
        <v>27</v>
      </c>
      <c r="CE22" s="6"/>
      <c r="CF22" s="6"/>
      <c r="CG22" s="17"/>
      <c r="CH22" s="44">
        <f>CH12*CH21</f>
        <v>1.2</v>
      </c>
      <c r="CI22" s="44">
        <f>CH12*CI21</f>
        <v>2.4</v>
      </c>
      <c r="CJ22" s="44">
        <f>CH12*CJ21</f>
        <v>6</v>
      </c>
      <c r="CK22" s="44">
        <f>CH12*CK21</f>
        <v>3.6</v>
      </c>
      <c r="CL22" s="44">
        <f>CH12*CL21</f>
        <v>3.6</v>
      </c>
      <c r="CM22" s="44">
        <f>CH12*CM21</f>
        <v>4.8</v>
      </c>
      <c r="CN22" s="44">
        <f>CH12*CN21</f>
        <v>2.4</v>
      </c>
      <c r="CO22" s="44">
        <f>CH12*CO21</f>
        <v>0</v>
      </c>
      <c r="CP22" s="44">
        <f>CH12*CP21</f>
        <v>0</v>
      </c>
      <c r="CQ22" s="45">
        <f>CH12*CQ21</f>
        <v>0</v>
      </c>
      <c r="CS22" s="16" t="s">
        <v>27</v>
      </c>
      <c r="CT22" s="6"/>
      <c r="CU22" s="6"/>
      <c r="CV22" s="17"/>
      <c r="CW22" s="44">
        <f>CW12*CW21</f>
        <v>1.2</v>
      </c>
      <c r="CX22" s="44">
        <f>CW12*CX21</f>
        <v>2.4</v>
      </c>
      <c r="CY22" s="44">
        <f>CW12*CY21</f>
        <v>6</v>
      </c>
      <c r="CZ22" s="44">
        <f>CW12*CZ21</f>
        <v>3.6</v>
      </c>
      <c r="DA22" s="44">
        <f>CW12*DA21</f>
        <v>3.6</v>
      </c>
      <c r="DB22" s="44">
        <f>CW12*DB21</f>
        <v>4.8</v>
      </c>
      <c r="DC22" s="44">
        <f>CW12*DC21</f>
        <v>2.4</v>
      </c>
      <c r="DD22" s="44">
        <f>CW12*DD21</f>
        <v>0</v>
      </c>
      <c r="DE22" s="44">
        <f>CW12*DE21</f>
        <v>0</v>
      </c>
      <c r="DF22" s="45">
        <f>CW12*DF21</f>
        <v>0</v>
      </c>
      <c r="DH22" s="16" t="s">
        <v>27</v>
      </c>
      <c r="DI22" s="6"/>
      <c r="DJ22" s="6"/>
      <c r="DK22" s="17"/>
      <c r="DL22" s="44">
        <f>DL12*DL21</f>
        <v>1.2</v>
      </c>
      <c r="DM22" s="44">
        <f>DL12*DM21</f>
        <v>2.4</v>
      </c>
      <c r="DN22" s="44">
        <f>DL12*DN21</f>
        <v>6</v>
      </c>
      <c r="DO22" s="44">
        <f>DL12*DO21</f>
        <v>3.6</v>
      </c>
      <c r="DP22" s="44">
        <f>DL12*DP21</f>
        <v>3.6</v>
      </c>
      <c r="DQ22" s="44">
        <f>DL12*DQ21</f>
        <v>4.8</v>
      </c>
      <c r="DR22" s="44">
        <f>DL12*DR21</f>
        <v>2.4</v>
      </c>
      <c r="DS22" s="44">
        <f>DL12*DS21</f>
        <v>0</v>
      </c>
      <c r="DT22" s="44">
        <f>DL12*DT21</f>
        <v>0</v>
      </c>
      <c r="DU22" s="45">
        <f>DL12*DU21</f>
        <v>0</v>
      </c>
      <c r="DW22" s="16" t="s">
        <v>27</v>
      </c>
      <c r="DX22" s="6"/>
      <c r="DY22" s="6"/>
      <c r="DZ22" s="17"/>
      <c r="EA22" s="44">
        <f>EA12*EA21</f>
        <v>1.2</v>
      </c>
      <c r="EB22" s="44">
        <f>EA12*EB21</f>
        <v>2.4</v>
      </c>
      <c r="EC22" s="44">
        <f>EA12*EC21</f>
        <v>6</v>
      </c>
      <c r="ED22" s="44">
        <f>EA12*ED21</f>
        <v>3.6</v>
      </c>
      <c r="EE22" s="44">
        <f>EA12*EE21</f>
        <v>3.6</v>
      </c>
      <c r="EF22" s="44">
        <f>EA12*EF21</f>
        <v>4.8</v>
      </c>
      <c r="EG22" s="44">
        <f>EA12*EG21</f>
        <v>2.4</v>
      </c>
      <c r="EH22" s="44">
        <f>EA12*EH21</f>
        <v>0</v>
      </c>
      <c r="EI22" s="44">
        <f>EA12*EI21</f>
        <v>0</v>
      </c>
      <c r="EJ22" s="45">
        <f>EA12*EJ21</f>
        <v>0</v>
      </c>
      <c r="EL22" s="16" t="s">
        <v>27</v>
      </c>
      <c r="EM22" s="6"/>
      <c r="EN22" s="6"/>
      <c r="EO22" s="17"/>
      <c r="EP22" s="44">
        <f>EP12*EP21</f>
        <v>1.2</v>
      </c>
      <c r="EQ22" s="44">
        <f>EP12*EQ21</f>
        <v>2.4</v>
      </c>
      <c r="ER22" s="44">
        <f>EP12*ER21</f>
        <v>6</v>
      </c>
      <c r="ES22" s="44">
        <f>EP12*ES21</f>
        <v>3.6</v>
      </c>
      <c r="ET22" s="44">
        <f>EP12*ET21</f>
        <v>3.6</v>
      </c>
      <c r="EU22" s="44">
        <f>EP12*EU21</f>
        <v>4.8</v>
      </c>
      <c r="EV22" s="44">
        <f>EP12*EV21</f>
        <v>2.4</v>
      </c>
      <c r="EW22" s="44">
        <f>EP12*EW21</f>
        <v>0</v>
      </c>
      <c r="EX22" s="44">
        <f>EP12*EX21</f>
        <v>0</v>
      </c>
      <c r="EY22" s="45">
        <f>EP12*EY21</f>
        <v>0</v>
      </c>
      <c r="FA22" s="16" t="s">
        <v>27</v>
      </c>
      <c r="FB22" s="6"/>
      <c r="FC22" s="6"/>
      <c r="FD22" s="17"/>
      <c r="FE22" s="44">
        <f>FE12*FE21</f>
        <v>1.2</v>
      </c>
      <c r="FF22" s="44">
        <f>FE12*FF21</f>
        <v>2.4</v>
      </c>
      <c r="FG22" s="44">
        <f>FE12*FG21</f>
        <v>6</v>
      </c>
      <c r="FH22" s="44">
        <f>FE12*FH21</f>
        <v>3.6</v>
      </c>
      <c r="FI22" s="44">
        <f>FE12*FI21</f>
        <v>3.6</v>
      </c>
      <c r="FJ22" s="44">
        <f>FE12*FJ21</f>
        <v>4.8</v>
      </c>
      <c r="FK22" s="44">
        <f>FE12*FK21</f>
        <v>2.4</v>
      </c>
      <c r="FL22" s="44">
        <f>FE12*FL21</f>
        <v>0</v>
      </c>
      <c r="FM22" s="44">
        <f>FE12*FM21</f>
        <v>0</v>
      </c>
      <c r="FN22" s="45">
        <f>FE12*FN21</f>
        <v>0</v>
      </c>
      <c r="FP22" s="16" t="s">
        <v>27</v>
      </c>
      <c r="FQ22" s="6"/>
      <c r="FR22" s="6"/>
      <c r="FS22" s="17"/>
      <c r="FT22" s="44">
        <f>FT12*FT21</f>
        <v>1.2</v>
      </c>
      <c r="FU22" s="44">
        <f>FT12*FU21</f>
        <v>2.4</v>
      </c>
      <c r="FV22" s="44">
        <f>FT12*FV21</f>
        <v>6</v>
      </c>
      <c r="FW22" s="44">
        <f>FT12*FW21</f>
        <v>3.6</v>
      </c>
      <c r="FX22" s="44">
        <f>FT12*FX21</f>
        <v>3.6</v>
      </c>
      <c r="FY22" s="44">
        <f>FT12*FY21</f>
        <v>4.8</v>
      </c>
      <c r="FZ22" s="44">
        <f>FT12*FZ21</f>
        <v>2.4</v>
      </c>
      <c r="GA22" s="44">
        <f>FT12*GA21</f>
        <v>0</v>
      </c>
      <c r="GB22" s="44">
        <f>FT12*GB21</f>
        <v>0</v>
      </c>
      <c r="GC22" s="45">
        <f>FT12*GC21</f>
        <v>0</v>
      </c>
      <c r="GE22" s="16" t="s">
        <v>27</v>
      </c>
      <c r="GF22" s="6"/>
      <c r="GG22" s="6"/>
      <c r="GH22" s="17"/>
      <c r="GI22" s="44">
        <f>GI12*GI21</f>
        <v>1.2</v>
      </c>
      <c r="GJ22" s="44">
        <f>GI12*GJ21</f>
        <v>2.4</v>
      </c>
      <c r="GK22" s="44">
        <f>GI12*GK21</f>
        <v>6</v>
      </c>
      <c r="GL22" s="44">
        <f>GI12*GL21</f>
        <v>3.6</v>
      </c>
      <c r="GM22" s="44">
        <f>GI12*GM21</f>
        <v>3.6</v>
      </c>
      <c r="GN22" s="44">
        <f>GI12*GN21</f>
        <v>4.8</v>
      </c>
      <c r="GO22" s="44">
        <f>GI12*GO21</f>
        <v>2.4</v>
      </c>
      <c r="GP22" s="44">
        <f>GI12*GP21</f>
        <v>0</v>
      </c>
      <c r="GQ22" s="44">
        <f>GI12*GQ21</f>
        <v>0</v>
      </c>
      <c r="GR22" s="45">
        <f>GI12*GR21</f>
        <v>0</v>
      </c>
    </row>
    <row r="23" ht="15.75" customHeight="1">
      <c r="A23" s="102"/>
      <c r="G23" s="16" t="s">
        <v>28</v>
      </c>
      <c r="H23" s="6"/>
      <c r="I23" s="6"/>
      <c r="J23" s="17"/>
      <c r="K23" s="49">
        <f t="shared" ref="K23:T23" si="47">K20*K22</f>
        <v>9.768</v>
      </c>
      <c r="L23" s="49">
        <f t="shared" si="47"/>
        <v>39.072</v>
      </c>
      <c r="M23" s="49">
        <f t="shared" si="47"/>
        <v>146.52</v>
      </c>
      <c r="N23" s="49">
        <f t="shared" si="47"/>
        <v>117.216</v>
      </c>
      <c r="O23" s="49">
        <f t="shared" si="47"/>
        <v>146.52</v>
      </c>
      <c r="P23" s="49">
        <f t="shared" si="47"/>
        <v>234.432</v>
      </c>
      <c r="Q23" s="49">
        <f t="shared" si="47"/>
        <v>136.752</v>
      </c>
      <c r="R23" s="49">
        <f t="shared" si="47"/>
        <v>0</v>
      </c>
      <c r="S23" s="49">
        <f t="shared" si="47"/>
        <v>0</v>
      </c>
      <c r="T23" s="50">
        <f t="shared" si="47"/>
        <v>0</v>
      </c>
      <c r="V23" s="16" t="s">
        <v>28</v>
      </c>
      <c r="W23" s="6"/>
      <c r="X23" s="6"/>
      <c r="Y23" s="17"/>
      <c r="Z23" s="49">
        <f t="shared" ref="Z23:AI23" si="48">Z20*Z22</f>
        <v>9.768</v>
      </c>
      <c r="AA23" s="49">
        <f t="shared" si="48"/>
        <v>39.072</v>
      </c>
      <c r="AB23" s="49">
        <f t="shared" si="48"/>
        <v>146.52</v>
      </c>
      <c r="AC23" s="49">
        <f t="shared" si="48"/>
        <v>117.216</v>
      </c>
      <c r="AD23" s="49">
        <f t="shared" si="48"/>
        <v>146.52</v>
      </c>
      <c r="AE23" s="49">
        <f t="shared" si="48"/>
        <v>234.432</v>
      </c>
      <c r="AF23" s="49">
        <f t="shared" si="48"/>
        <v>136.752</v>
      </c>
      <c r="AG23" s="49">
        <f t="shared" si="48"/>
        <v>0</v>
      </c>
      <c r="AH23" s="49">
        <f t="shared" si="48"/>
        <v>0</v>
      </c>
      <c r="AI23" s="50">
        <f t="shared" si="48"/>
        <v>0</v>
      </c>
      <c r="AK23" s="16" t="s">
        <v>28</v>
      </c>
      <c r="AL23" s="6"/>
      <c r="AM23" s="6"/>
      <c r="AN23" s="17"/>
      <c r="AO23" s="49">
        <f t="shared" ref="AO23:AX23" si="49">AO20*AO22</f>
        <v>9.768</v>
      </c>
      <c r="AP23" s="49">
        <f t="shared" si="49"/>
        <v>39.072</v>
      </c>
      <c r="AQ23" s="49">
        <f t="shared" si="49"/>
        <v>146.52</v>
      </c>
      <c r="AR23" s="49">
        <f t="shared" si="49"/>
        <v>117.216</v>
      </c>
      <c r="AS23" s="49">
        <f t="shared" si="49"/>
        <v>146.52</v>
      </c>
      <c r="AT23" s="49">
        <f t="shared" si="49"/>
        <v>234.432</v>
      </c>
      <c r="AU23" s="49">
        <f t="shared" si="49"/>
        <v>136.752</v>
      </c>
      <c r="AV23" s="49">
        <f t="shared" si="49"/>
        <v>0</v>
      </c>
      <c r="AW23" s="49">
        <f t="shared" si="49"/>
        <v>0</v>
      </c>
      <c r="AX23" s="50">
        <f t="shared" si="49"/>
        <v>0</v>
      </c>
      <c r="AZ23" s="16" t="s">
        <v>28</v>
      </c>
      <c r="BA23" s="6"/>
      <c r="BB23" s="6"/>
      <c r="BC23" s="17"/>
      <c r="BD23" s="49">
        <f t="shared" ref="BD23:BM23" si="50">BD20*BD22</f>
        <v>9.768</v>
      </c>
      <c r="BE23" s="49">
        <f t="shared" si="50"/>
        <v>39.072</v>
      </c>
      <c r="BF23" s="49">
        <f t="shared" si="50"/>
        <v>146.52</v>
      </c>
      <c r="BG23" s="49">
        <f t="shared" si="50"/>
        <v>117.216</v>
      </c>
      <c r="BH23" s="49">
        <f t="shared" si="50"/>
        <v>146.52</v>
      </c>
      <c r="BI23" s="49">
        <f t="shared" si="50"/>
        <v>234.432</v>
      </c>
      <c r="BJ23" s="49">
        <f t="shared" si="50"/>
        <v>136.752</v>
      </c>
      <c r="BK23" s="49">
        <f t="shared" si="50"/>
        <v>0</v>
      </c>
      <c r="BL23" s="49">
        <f t="shared" si="50"/>
        <v>0</v>
      </c>
      <c r="BM23" s="50">
        <f t="shared" si="50"/>
        <v>0</v>
      </c>
      <c r="BO23" s="16" t="s">
        <v>28</v>
      </c>
      <c r="BP23" s="6"/>
      <c r="BQ23" s="6"/>
      <c r="BR23" s="17"/>
      <c r="BS23" s="49">
        <f t="shared" ref="BS23:CB23" si="51">BS20*BS22</f>
        <v>9.768</v>
      </c>
      <c r="BT23" s="49">
        <f t="shared" si="51"/>
        <v>39.072</v>
      </c>
      <c r="BU23" s="49">
        <f t="shared" si="51"/>
        <v>146.52</v>
      </c>
      <c r="BV23" s="49">
        <f t="shared" si="51"/>
        <v>117.216</v>
      </c>
      <c r="BW23" s="49">
        <f t="shared" si="51"/>
        <v>146.52</v>
      </c>
      <c r="BX23" s="49">
        <f t="shared" si="51"/>
        <v>234.432</v>
      </c>
      <c r="BY23" s="49">
        <f t="shared" si="51"/>
        <v>136.752</v>
      </c>
      <c r="BZ23" s="49">
        <f t="shared" si="51"/>
        <v>0</v>
      </c>
      <c r="CA23" s="49">
        <f t="shared" si="51"/>
        <v>0</v>
      </c>
      <c r="CB23" s="50">
        <f t="shared" si="51"/>
        <v>0</v>
      </c>
      <c r="CD23" s="16" t="s">
        <v>28</v>
      </c>
      <c r="CE23" s="6"/>
      <c r="CF23" s="6"/>
      <c r="CG23" s="17"/>
      <c r="CH23" s="49">
        <f t="shared" ref="CH23:CQ23" si="52">CH20*CH22</f>
        <v>9.768</v>
      </c>
      <c r="CI23" s="49">
        <f t="shared" si="52"/>
        <v>39.072</v>
      </c>
      <c r="CJ23" s="49">
        <f t="shared" si="52"/>
        <v>146.52</v>
      </c>
      <c r="CK23" s="49">
        <f t="shared" si="52"/>
        <v>117.216</v>
      </c>
      <c r="CL23" s="49">
        <f t="shared" si="52"/>
        <v>146.52</v>
      </c>
      <c r="CM23" s="49">
        <f t="shared" si="52"/>
        <v>234.432</v>
      </c>
      <c r="CN23" s="49">
        <f t="shared" si="52"/>
        <v>136.752</v>
      </c>
      <c r="CO23" s="49">
        <f t="shared" si="52"/>
        <v>0</v>
      </c>
      <c r="CP23" s="49">
        <f t="shared" si="52"/>
        <v>0</v>
      </c>
      <c r="CQ23" s="50">
        <f t="shared" si="52"/>
        <v>0</v>
      </c>
      <c r="CS23" s="16" t="s">
        <v>28</v>
      </c>
      <c r="CT23" s="6"/>
      <c r="CU23" s="6"/>
      <c r="CV23" s="17"/>
      <c r="CW23" s="49">
        <f t="shared" ref="CW23:DF23" si="53">CW20*CW22</f>
        <v>9.768</v>
      </c>
      <c r="CX23" s="49">
        <f t="shared" si="53"/>
        <v>39.072</v>
      </c>
      <c r="CY23" s="49">
        <f t="shared" si="53"/>
        <v>146.52</v>
      </c>
      <c r="CZ23" s="49">
        <f t="shared" si="53"/>
        <v>117.216</v>
      </c>
      <c r="DA23" s="49">
        <f t="shared" si="53"/>
        <v>146.52</v>
      </c>
      <c r="DB23" s="49">
        <f t="shared" si="53"/>
        <v>234.432</v>
      </c>
      <c r="DC23" s="49">
        <f t="shared" si="53"/>
        <v>136.752</v>
      </c>
      <c r="DD23" s="49">
        <f t="shared" si="53"/>
        <v>0</v>
      </c>
      <c r="DE23" s="49">
        <f t="shared" si="53"/>
        <v>0</v>
      </c>
      <c r="DF23" s="50">
        <f t="shared" si="53"/>
        <v>0</v>
      </c>
      <c r="DH23" s="16" t="s">
        <v>28</v>
      </c>
      <c r="DI23" s="6"/>
      <c r="DJ23" s="6"/>
      <c r="DK23" s="17"/>
      <c r="DL23" s="49">
        <f t="shared" ref="DL23:DU23" si="54">DL20*DL22</f>
        <v>9.768</v>
      </c>
      <c r="DM23" s="49">
        <f t="shared" si="54"/>
        <v>39.072</v>
      </c>
      <c r="DN23" s="49">
        <f t="shared" si="54"/>
        <v>146.52</v>
      </c>
      <c r="DO23" s="49">
        <f t="shared" si="54"/>
        <v>117.216</v>
      </c>
      <c r="DP23" s="49">
        <f t="shared" si="54"/>
        <v>146.52</v>
      </c>
      <c r="DQ23" s="49">
        <f t="shared" si="54"/>
        <v>234.432</v>
      </c>
      <c r="DR23" s="49">
        <f t="shared" si="54"/>
        <v>136.752</v>
      </c>
      <c r="DS23" s="49">
        <f t="shared" si="54"/>
        <v>0</v>
      </c>
      <c r="DT23" s="49">
        <f t="shared" si="54"/>
        <v>0</v>
      </c>
      <c r="DU23" s="50">
        <f t="shared" si="54"/>
        <v>0</v>
      </c>
      <c r="DW23" s="16" t="s">
        <v>28</v>
      </c>
      <c r="DX23" s="6"/>
      <c r="DY23" s="6"/>
      <c r="DZ23" s="17"/>
      <c r="EA23" s="49">
        <f t="shared" ref="EA23:EJ23" si="55">EA20*EA22</f>
        <v>9.768</v>
      </c>
      <c r="EB23" s="49">
        <f t="shared" si="55"/>
        <v>39.072</v>
      </c>
      <c r="EC23" s="49">
        <f t="shared" si="55"/>
        <v>146.52</v>
      </c>
      <c r="ED23" s="49">
        <f t="shared" si="55"/>
        <v>117.216</v>
      </c>
      <c r="EE23" s="49">
        <f t="shared" si="55"/>
        <v>146.52</v>
      </c>
      <c r="EF23" s="49">
        <f t="shared" si="55"/>
        <v>234.432</v>
      </c>
      <c r="EG23" s="49">
        <f t="shared" si="55"/>
        <v>136.752</v>
      </c>
      <c r="EH23" s="49">
        <f t="shared" si="55"/>
        <v>0</v>
      </c>
      <c r="EI23" s="49">
        <f t="shared" si="55"/>
        <v>0</v>
      </c>
      <c r="EJ23" s="50">
        <f t="shared" si="55"/>
        <v>0</v>
      </c>
      <c r="EL23" s="16" t="s">
        <v>28</v>
      </c>
      <c r="EM23" s="6"/>
      <c r="EN23" s="6"/>
      <c r="EO23" s="17"/>
      <c r="EP23" s="49">
        <f t="shared" ref="EP23:EY23" si="56">EP20*EP22</f>
        <v>9.768</v>
      </c>
      <c r="EQ23" s="49">
        <f t="shared" si="56"/>
        <v>39.072</v>
      </c>
      <c r="ER23" s="49">
        <f t="shared" si="56"/>
        <v>146.52</v>
      </c>
      <c r="ES23" s="49">
        <f t="shared" si="56"/>
        <v>117.216</v>
      </c>
      <c r="ET23" s="49">
        <f t="shared" si="56"/>
        <v>146.52</v>
      </c>
      <c r="EU23" s="49">
        <f t="shared" si="56"/>
        <v>234.432</v>
      </c>
      <c r="EV23" s="49">
        <f t="shared" si="56"/>
        <v>136.752</v>
      </c>
      <c r="EW23" s="49">
        <f t="shared" si="56"/>
        <v>0</v>
      </c>
      <c r="EX23" s="49">
        <f t="shared" si="56"/>
        <v>0</v>
      </c>
      <c r="EY23" s="50">
        <f t="shared" si="56"/>
        <v>0</v>
      </c>
      <c r="FA23" s="16" t="s">
        <v>28</v>
      </c>
      <c r="FB23" s="6"/>
      <c r="FC23" s="6"/>
      <c r="FD23" s="17"/>
      <c r="FE23" s="49">
        <f t="shared" ref="FE23:FN23" si="57">FE20*FE22</f>
        <v>9.768</v>
      </c>
      <c r="FF23" s="49">
        <f t="shared" si="57"/>
        <v>39.072</v>
      </c>
      <c r="FG23" s="49">
        <f t="shared" si="57"/>
        <v>146.52</v>
      </c>
      <c r="FH23" s="49">
        <f t="shared" si="57"/>
        <v>117.216</v>
      </c>
      <c r="FI23" s="49">
        <f t="shared" si="57"/>
        <v>146.52</v>
      </c>
      <c r="FJ23" s="49">
        <f t="shared" si="57"/>
        <v>234.432</v>
      </c>
      <c r="FK23" s="49">
        <f t="shared" si="57"/>
        <v>136.752</v>
      </c>
      <c r="FL23" s="49">
        <f t="shared" si="57"/>
        <v>0</v>
      </c>
      <c r="FM23" s="49">
        <f t="shared" si="57"/>
        <v>0</v>
      </c>
      <c r="FN23" s="50">
        <f t="shared" si="57"/>
        <v>0</v>
      </c>
      <c r="FP23" s="16" t="s">
        <v>28</v>
      </c>
      <c r="FQ23" s="6"/>
      <c r="FR23" s="6"/>
      <c r="FS23" s="17"/>
      <c r="FT23" s="49">
        <f t="shared" ref="FT23:GC23" si="58">FT20*FT22</f>
        <v>8.88</v>
      </c>
      <c r="FU23" s="49">
        <f t="shared" si="58"/>
        <v>35.52</v>
      </c>
      <c r="FV23" s="49">
        <f t="shared" si="58"/>
        <v>133.2</v>
      </c>
      <c r="FW23" s="49">
        <f t="shared" si="58"/>
        <v>106.56</v>
      </c>
      <c r="FX23" s="49">
        <f t="shared" si="58"/>
        <v>133.2</v>
      </c>
      <c r="FY23" s="49">
        <f t="shared" si="58"/>
        <v>213.12</v>
      </c>
      <c r="FZ23" s="49">
        <f t="shared" si="58"/>
        <v>124.32</v>
      </c>
      <c r="GA23" s="49">
        <f t="shared" si="58"/>
        <v>0</v>
      </c>
      <c r="GB23" s="49">
        <f t="shared" si="58"/>
        <v>0</v>
      </c>
      <c r="GC23" s="50">
        <f t="shared" si="58"/>
        <v>0</v>
      </c>
      <c r="GE23" s="16" t="s">
        <v>28</v>
      </c>
      <c r="GF23" s="6"/>
      <c r="GG23" s="6"/>
      <c r="GH23" s="17"/>
      <c r="GI23" s="49">
        <f t="shared" ref="GI23:GR23" si="59">GI20*GI22</f>
        <v>8.88</v>
      </c>
      <c r="GJ23" s="49">
        <f t="shared" si="59"/>
        <v>35.52</v>
      </c>
      <c r="GK23" s="49">
        <f t="shared" si="59"/>
        <v>133.2</v>
      </c>
      <c r="GL23" s="49">
        <f t="shared" si="59"/>
        <v>106.56</v>
      </c>
      <c r="GM23" s="49">
        <f t="shared" si="59"/>
        <v>133.2</v>
      </c>
      <c r="GN23" s="49">
        <f t="shared" si="59"/>
        <v>213.12</v>
      </c>
      <c r="GO23" s="49">
        <f t="shared" si="59"/>
        <v>124.32</v>
      </c>
      <c r="GP23" s="49">
        <f t="shared" si="59"/>
        <v>0</v>
      </c>
      <c r="GQ23" s="49">
        <f t="shared" si="59"/>
        <v>0</v>
      </c>
      <c r="GR23" s="50">
        <f t="shared" si="59"/>
        <v>0</v>
      </c>
    </row>
    <row r="24" ht="15.75" customHeight="1">
      <c r="A24" s="102"/>
      <c r="G24" s="16" t="s">
        <v>29</v>
      </c>
      <c r="H24" s="6"/>
      <c r="I24" s="6"/>
      <c r="J24" s="17"/>
      <c r="K24" s="46">
        <f>'Payback Calculator'!E33</f>
        <v>0.15</v>
      </c>
      <c r="L24" s="46">
        <f>'Payback Calculator'!F33</f>
        <v>0.2</v>
      </c>
      <c r="M24" s="46">
        <f>'Payback Calculator'!G33</f>
        <v>0.3</v>
      </c>
      <c r="N24" s="46">
        <f>'Payback Calculator'!H33</f>
        <v>0.55</v>
      </c>
      <c r="O24" s="46">
        <f>'Payback Calculator'!I33</f>
        <v>0.55</v>
      </c>
      <c r="P24" s="46">
        <f>'Payback Calculator'!J33</f>
        <v>0.55</v>
      </c>
      <c r="Q24" s="46">
        <f>'Payback Calculator'!K33</f>
        <v>0.55</v>
      </c>
      <c r="R24" s="46">
        <f>'Payback Calculator'!L33</f>
        <v>0.55</v>
      </c>
      <c r="S24" s="46">
        <f>'Payback Calculator'!M33</f>
        <v>0.2</v>
      </c>
      <c r="T24" s="46">
        <f>'Payback Calculator'!N33</f>
        <v>0.2</v>
      </c>
      <c r="V24" s="16" t="s">
        <v>29</v>
      </c>
      <c r="W24" s="6"/>
      <c r="X24" s="6"/>
      <c r="Y24" s="17"/>
      <c r="Z24" s="46">
        <f t="shared" ref="Z24:AI24" si="60">K24</f>
        <v>0.15</v>
      </c>
      <c r="AA24" s="46">
        <f t="shared" si="60"/>
        <v>0.2</v>
      </c>
      <c r="AB24" s="46">
        <f t="shared" si="60"/>
        <v>0.3</v>
      </c>
      <c r="AC24" s="46">
        <f t="shared" si="60"/>
        <v>0.55</v>
      </c>
      <c r="AD24" s="46">
        <f t="shared" si="60"/>
        <v>0.55</v>
      </c>
      <c r="AE24" s="46">
        <f t="shared" si="60"/>
        <v>0.55</v>
      </c>
      <c r="AF24" s="46">
        <f t="shared" si="60"/>
        <v>0.55</v>
      </c>
      <c r="AG24" s="46">
        <f t="shared" si="60"/>
        <v>0.55</v>
      </c>
      <c r="AH24" s="46">
        <f t="shared" si="60"/>
        <v>0.2</v>
      </c>
      <c r="AI24" s="46">
        <f t="shared" si="60"/>
        <v>0.2</v>
      </c>
      <c r="AK24" s="16" t="s">
        <v>29</v>
      </c>
      <c r="AL24" s="6"/>
      <c r="AM24" s="6"/>
      <c r="AN24" s="17"/>
      <c r="AO24" s="46">
        <f t="shared" ref="AO24:AX24" si="61">Z24</f>
        <v>0.15</v>
      </c>
      <c r="AP24" s="46">
        <f t="shared" si="61"/>
        <v>0.2</v>
      </c>
      <c r="AQ24" s="46">
        <f t="shared" si="61"/>
        <v>0.3</v>
      </c>
      <c r="AR24" s="46">
        <f t="shared" si="61"/>
        <v>0.55</v>
      </c>
      <c r="AS24" s="46">
        <f t="shared" si="61"/>
        <v>0.55</v>
      </c>
      <c r="AT24" s="46">
        <f t="shared" si="61"/>
        <v>0.55</v>
      </c>
      <c r="AU24" s="46">
        <f t="shared" si="61"/>
        <v>0.55</v>
      </c>
      <c r="AV24" s="46">
        <f t="shared" si="61"/>
        <v>0.55</v>
      </c>
      <c r="AW24" s="46">
        <f t="shared" si="61"/>
        <v>0.2</v>
      </c>
      <c r="AX24" s="46">
        <f t="shared" si="61"/>
        <v>0.2</v>
      </c>
      <c r="AZ24" s="16" t="s">
        <v>29</v>
      </c>
      <c r="BA24" s="6"/>
      <c r="BB24" s="6"/>
      <c r="BC24" s="17"/>
      <c r="BD24" s="46">
        <f t="shared" ref="BD24:BM24" si="62">AO24</f>
        <v>0.15</v>
      </c>
      <c r="BE24" s="46">
        <f t="shared" si="62"/>
        <v>0.2</v>
      </c>
      <c r="BF24" s="46">
        <f t="shared" si="62"/>
        <v>0.3</v>
      </c>
      <c r="BG24" s="46">
        <f t="shared" si="62"/>
        <v>0.55</v>
      </c>
      <c r="BH24" s="46">
        <f t="shared" si="62"/>
        <v>0.55</v>
      </c>
      <c r="BI24" s="46">
        <f t="shared" si="62"/>
        <v>0.55</v>
      </c>
      <c r="BJ24" s="46">
        <f t="shared" si="62"/>
        <v>0.55</v>
      </c>
      <c r="BK24" s="46">
        <f t="shared" si="62"/>
        <v>0.55</v>
      </c>
      <c r="BL24" s="46">
        <f t="shared" si="62"/>
        <v>0.2</v>
      </c>
      <c r="BM24" s="46">
        <f t="shared" si="62"/>
        <v>0.2</v>
      </c>
      <c r="BO24" s="16" t="s">
        <v>29</v>
      </c>
      <c r="BP24" s="6"/>
      <c r="BQ24" s="6"/>
      <c r="BR24" s="17"/>
      <c r="BS24" s="46">
        <f t="shared" ref="BS24:CB24" si="63">BD24</f>
        <v>0.15</v>
      </c>
      <c r="BT24" s="46">
        <f t="shared" si="63"/>
        <v>0.2</v>
      </c>
      <c r="BU24" s="46">
        <f t="shared" si="63"/>
        <v>0.3</v>
      </c>
      <c r="BV24" s="46">
        <f t="shared" si="63"/>
        <v>0.55</v>
      </c>
      <c r="BW24" s="46">
        <f t="shared" si="63"/>
        <v>0.55</v>
      </c>
      <c r="BX24" s="46">
        <f t="shared" si="63"/>
        <v>0.55</v>
      </c>
      <c r="BY24" s="46">
        <f t="shared" si="63"/>
        <v>0.55</v>
      </c>
      <c r="BZ24" s="46">
        <f t="shared" si="63"/>
        <v>0.55</v>
      </c>
      <c r="CA24" s="46">
        <f t="shared" si="63"/>
        <v>0.2</v>
      </c>
      <c r="CB24" s="46">
        <f t="shared" si="63"/>
        <v>0.2</v>
      </c>
      <c r="CD24" s="16" t="s">
        <v>29</v>
      </c>
      <c r="CE24" s="6"/>
      <c r="CF24" s="6"/>
      <c r="CG24" s="17"/>
      <c r="CH24" s="46">
        <f t="shared" ref="CH24:CQ24" si="64">BS24</f>
        <v>0.15</v>
      </c>
      <c r="CI24" s="46">
        <f t="shared" si="64"/>
        <v>0.2</v>
      </c>
      <c r="CJ24" s="46">
        <f t="shared" si="64"/>
        <v>0.3</v>
      </c>
      <c r="CK24" s="46">
        <f t="shared" si="64"/>
        <v>0.55</v>
      </c>
      <c r="CL24" s="46">
        <f t="shared" si="64"/>
        <v>0.55</v>
      </c>
      <c r="CM24" s="46">
        <f t="shared" si="64"/>
        <v>0.55</v>
      </c>
      <c r="CN24" s="46">
        <f t="shared" si="64"/>
        <v>0.55</v>
      </c>
      <c r="CO24" s="46">
        <f t="shared" si="64"/>
        <v>0.55</v>
      </c>
      <c r="CP24" s="46">
        <f t="shared" si="64"/>
        <v>0.2</v>
      </c>
      <c r="CQ24" s="46">
        <f t="shared" si="64"/>
        <v>0.2</v>
      </c>
      <c r="CS24" s="16" t="s">
        <v>29</v>
      </c>
      <c r="CT24" s="6"/>
      <c r="CU24" s="6"/>
      <c r="CV24" s="17"/>
      <c r="CW24" s="46">
        <f t="shared" ref="CW24:DF24" si="65">CH24</f>
        <v>0.15</v>
      </c>
      <c r="CX24" s="46">
        <f t="shared" si="65"/>
        <v>0.2</v>
      </c>
      <c r="CY24" s="46">
        <f t="shared" si="65"/>
        <v>0.3</v>
      </c>
      <c r="CZ24" s="46">
        <f t="shared" si="65"/>
        <v>0.55</v>
      </c>
      <c r="DA24" s="46">
        <f t="shared" si="65"/>
        <v>0.55</v>
      </c>
      <c r="DB24" s="46">
        <f t="shared" si="65"/>
        <v>0.55</v>
      </c>
      <c r="DC24" s="46">
        <f t="shared" si="65"/>
        <v>0.55</v>
      </c>
      <c r="DD24" s="46">
        <f t="shared" si="65"/>
        <v>0.55</v>
      </c>
      <c r="DE24" s="46">
        <f t="shared" si="65"/>
        <v>0.2</v>
      </c>
      <c r="DF24" s="46">
        <f t="shared" si="65"/>
        <v>0.2</v>
      </c>
      <c r="DH24" s="16" t="s">
        <v>29</v>
      </c>
      <c r="DI24" s="6"/>
      <c r="DJ24" s="6"/>
      <c r="DK24" s="17"/>
      <c r="DL24" s="46">
        <f t="shared" ref="DL24:DU24" si="66">CW24</f>
        <v>0.15</v>
      </c>
      <c r="DM24" s="46">
        <f t="shared" si="66"/>
        <v>0.2</v>
      </c>
      <c r="DN24" s="46">
        <f t="shared" si="66"/>
        <v>0.3</v>
      </c>
      <c r="DO24" s="46">
        <f t="shared" si="66"/>
        <v>0.55</v>
      </c>
      <c r="DP24" s="46">
        <f t="shared" si="66"/>
        <v>0.55</v>
      </c>
      <c r="DQ24" s="46">
        <f t="shared" si="66"/>
        <v>0.55</v>
      </c>
      <c r="DR24" s="46">
        <f t="shared" si="66"/>
        <v>0.55</v>
      </c>
      <c r="DS24" s="46">
        <f t="shared" si="66"/>
        <v>0.55</v>
      </c>
      <c r="DT24" s="46">
        <f t="shared" si="66"/>
        <v>0.2</v>
      </c>
      <c r="DU24" s="46">
        <f t="shared" si="66"/>
        <v>0.2</v>
      </c>
      <c r="DW24" s="16" t="s">
        <v>29</v>
      </c>
      <c r="DX24" s="6"/>
      <c r="DY24" s="6"/>
      <c r="DZ24" s="17"/>
      <c r="EA24" s="46">
        <f t="shared" ref="EA24:EJ24" si="67">DL24</f>
        <v>0.15</v>
      </c>
      <c r="EB24" s="46">
        <f t="shared" si="67"/>
        <v>0.2</v>
      </c>
      <c r="EC24" s="46">
        <f t="shared" si="67"/>
        <v>0.3</v>
      </c>
      <c r="ED24" s="46">
        <f t="shared" si="67"/>
        <v>0.55</v>
      </c>
      <c r="EE24" s="46">
        <f t="shared" si="67"/>
        <v>0.55</v>
      </c>
      <c r="EF24" s="46">
        <f t="shared" si="67"/>
        <v>0.55</v>
      </c>
      <c r="EG24" s="46">
        <f t="shared" si="67"/>
        <v>0.55</v>
      </c>
      <c r="EH24" s="46">
        <f t="shared" si="67"/>
        <v>0.55</v>
      </c>
      <c r="EI24" s="46">
        <f t="shared" si="67"/>
        <v>0.2</v>
      </c>
      <c r="EJ24" s="46">
        <f t="shared" si="67"/>
        <v>0.2</v>
      </c>
      <c r="EL24" s="16" t="s">
        <v>29</v>
      </c>
      <c r="EM24" s="6"/>
      <c r="EN24" s="6"/>
      <c r="EO24" s="17"/>
      <c r="EP24" s="46">
        <f t="shared" ref="EP24:EY24" si="68">EA24</f>
        <v>0.15</v>
      </c>
      <c r="EQ24" s="46">
        <f t="shared" si="68"/>
        <v>0.2</v>
      </c>
      <c r="ER24" s="46">
        <f t="shared" si="68"/>
        <v>0.3</v>
      </c>
      <c r="ES24" s="46">
        <f t="shared" si="68"/>
        <v>0.55</v>
      </c>
      <c r="ET24" s="46">
        <f t="shared" si="68"/>
        <v>0.55</v>
      </c>
      <c r="EU24" s="46">
        <f t="shared" si="68"/>
        <v>0.55</v>
      </c>
      <c r="EV24" s="46">
        <f t="shared" si="68"/>
        <v>0.55</v>
      </c>
      <c r="EW24" s="46">
        <f t="shared" si="68"/>
        <v>0.55</v>
      </c>
      <c r="EX24" s="46">
        <f t="shared" si="68"/>
        <v>0.2</v>
      </c>
      <c r="EY24" s="46">
        <f t="shared" si="68"/>
        <v>0.2</v>
      </c>
      <c r="FA24" s="16" t="s">
        <v>29</v>
      </c>
      <c r="FB24" s="6"/>
      <c r="FC24" s="6"/>
      <c r="FD24" s="17"/>
      <c r="FE24" s="46">
        <f t="shared" ref="FE24:FN24" si="69">EP24</f>
        <v>0.15</v>
      </c>
      <c r="FF24" s="46">
        <f t="shared" si="69"/>
        <v>0.2</v>
      </c>
      <c r="FG24" s="46">
        <f t="shared" si="69"/>
        <v>0.3</v>
      </c>
      <c r="FH24" s="46">
        <f t="shared" si="69"/>
        <v>0.55</v>
      </c>
      <c r="FI24" s="46">
        <f t="shared" si="69"/>
        <v>0.55</v>
      </c>
      <c r="FJ24" s="46">
        <f t="shared" si="69"/>
        <v>0.55</v>
      </c>
      <c r="FK24" s="46">
        <f t="shared" si="69"/>
        <v>0.55</v>
      </c>
      <c r="FL24" s="46">
        <f t="shared" si="69"/>
        <v>0.55</v>
      </c>
      <c r="FM24" s="46">
        <f t="shared" si="69"/>
        <v>0.2</v>
      </c>
      <c r="FN24" s="46">
        <f t="shared" si="69"/>
        <v>0.2</v>
      </c>
      <c r="FP24" s="16" t="s">
        <v>29</v>
      </c>
      <c r="FQ24" s="6"/>
      <c r="FR24" s="6"/>
      <c r="FS24" s="17"/>
      <c r="FT24" s="46">
        <f t="shared" ref="FT24:GC24" si="70">FE24</f>
        <v>0.15</v>
      </c>
      <c r="FU24" s="46">
        <f t="shared" si="70"/>
        <v>0.2</v>
      </c>
      <c r="FV24" s="46">
        <f t="shared" si="70"/>
        <v>0.3</v>
      </c>
      <c r="FW24" s="46">
        <f t="shared" si="70"/>
        <v>0.55</v>
      </c>
      <c r="FX24" s="46">
        <f t="shared" si="70"/>
        <v>0.55</v>
      </c>
      <c r="FY24" s="46">
        <f t="shared" si="70"/>
        <v>0.55</v>
      </c>
      <c r="FZ24" s="46">
        <f t="shared" si="70"/>
        <v>0.55</v>
      </c>
      <c r="GA24" s="46">
        <f t="shared" si="70"/>
        <v>0.55</v>
      </c>
      <c r="GB24" s="46">
        <f t="shared" si="70"/>
        <v>0.2</v>
      </c>
      <c r="GC24" s="46">
        <f t="shared" si="70"/>
        <v>0.2</v>
      </c>
      <c r="GE24" s="16" t="s">
        <v>29</v>
      </c>
      <c r="GF24" s="6"/>
      <c r="GG24" s="6"/>
      <c r="GH24" s="17"/>
      <c r="GI24" s="46">
        <f t="shared" ref="GI24:GR24" si="71">FT24</f>
        <v>0.15</v>
      </c>
      <c r="GJ24" s="46">
        <f t="shared" si="71"/>
        <v>0.2</v>
      </c>
      <c r="GK24" s="46">
        <f t="shared" si="71"/>
        <v>0.3</v>
      </c>
      <c r="GL24" s="46">
        <f t="shared" si="71"/>
        <v>0.55</v>
      </c>
      <c r="GM24" s="46">
        <f t="shared" si="71"/>
        <v>0.55</v>
      </c>
      <c r="GN24" s="46">
        <f t="shared" si="71"/>
        <v>0.55</v>
      </c>
      <c r="GO24" s="46">
        <f t="shared" si="71"/>
        <v>0.55</v>
      </c>
      <c r="GP24" s="46">
        <f t="shared" si="71"/>
        <v>0.55</v>
      </c>
      <c r="GQ24" s="46">
        <f t="shared" si="71"/>
        <v>0.2</v>
      </c>
      <c r="GR24" s="46">
        <f t="shared" si="71"/>
        <v>0.2</v>
      </c>
    </row>
    <row r="25" ht="15.75" customHeight="1">
      <c r="A25" s="102"/>
      <c r="G25" s="16" t="s">
        <v>30</v>
      </c>
      <c r="H25" s="6"/>
      <c r="I25" s="6"/>
      <c r="J25" s="17"/>
      <c r="K25" s="49">
        <f t="shared" ref="K25:T25" si="72">K23-(K23*K24)</f>
        <v>8.3028</v>
      </c>
      <c r="L25" s="49">
        <f t="shared" si="72"/>
        <v>31.2576</v>
      </c>
      <c r="M25" s="49">
        <f t="shared" si="72"/>
        <v>102.564</v>
      </c>
      <c r="N25" s="49">
        <f t="shared" si="72"/>
        <v>52.7472</v>
      </c>
      <c r="O25" s="49">
        <f t="shared" si="72"/>
        <v>65.934</v>
      </c>
      <c r="P25" s="49">
        <f t="shared" si="72"/>
        <v>105.4944</v>
      </c>
      <c r="Q25" s="49">
        <f t="shared" si="72"/>
        <v>61.5384</v>
      </c>
      <c r="R25" s="49">
        <f t="shared" si="72"/>
        <v>0</v>
      </c>
      <c r="S25" s="49">
        <f t="shared" si="72"/>
        <v>0</v>
      </c>
      <c r="T25" s="50">
        <f t="shared" si="72"/>
        <v>0</v>
      </c>
      <c r="V25" s="16" t="s">
        <v>30</v>
      </c>
      <c r="W25" s="6"/>
      <c r="X25" s="6"/>
      <c r="Y25" s="17"/>
      <c r="Z25" s="49">
        <f t="shared" ref="Z25:AI25" si="73">Z23-(Z23*Z24)</f>
        <v>8.3028</v>
      </c>
      <c r="AA25" s="49">
        <f t="shared" si="73"/>
        <v>31.2576</v>
      </c>
      <c r="AB25" s="49">
        <f t="shared" si="73"/>
        <v>102.564</v>
      </c>
      <c r="AC25" s="49">
        <f t="shared" si="73"/>
        <v>52.7472</v>
      </c>
      <c r="AD25" s="49">
        <f t="shared" si="73"/>
        <v>65.934</v>
      </c>
      <c r="AE25" s="49">
        <f t="shared" si="73"/>
        <v>105.4944</v>
      </c>
      <c r="AF25" s="49">
        <f t="shared" si="73"/>
        <v>61.5384</v>
      </c>
      <c r="AG25" s="49">
        <f t="shared" si="73"/>
        <v>0</v>
      </c>
      <c r="AH25" s="49">
        <f t="shared" si="73"/>
        <v>0</v>
      </c>
      <c r="AI25" s="50">
        <f t="shared" si="73"/>
        <v>0</v>
      </c>
      <c r="AK25" s="16" t="s">
        <v>30</v>
      </c>
      <c r="AL25" s="6"/>
      <c r="AM25" s="6"/>
      <c r="AN25" s="17"/>
      <c r="AO25" s="49">
        <f t="shared" ref="AO25:AX25" si="74">AO23-(AO23*AO24)</f>
        <v>8.3028</v>
      </c>
      <c r="AP25" s="49">
        <f t="shared" si="74"/>
        <v>31.2576</v>
      </c>
      <c r="AQ25" s="49">
        <f t="shared" si="74"/>
        <v>102.564</v>
      </c>
      <c r="AR25" s="49">
        <f t="shared" si="74"/>
        <v>52.7472</v>
      </c>
      <c r="AS25" s="49">
        <f t="shared" si="74"/>
        <v>65.934</v>
      </c>
      <c r="AT25" s="49">
        <f t="shared" si="74"/>
        <v>105.4944</v>
      </c>
      <c r="AU25" s="49">
        <f t="shared" si="74"/>
        <v>61.5384</v>
      </c>
      <c r="AV25" s="49">
        <f t="shared" si="74"/>
        <v>0</v>
      </c>
      <c r="AW25" s="49">
        <f t="shared" si="74"/>
        <v>0</v>
      </c>
      <c r="AX25" s="50">
        <f t="shared" si="74"/>
        <v>0</v>
      </c>
      <c r="AZ25" s="16" t="s">
        <v>30</v>
      </c>
      <c r="BA25" s="6"/>
      <c r="BB25" s="6"/>
      <c r="BC25" s="17"/>
      <c r="BD25" s="49">
        <f t="shared" ref="BD25:BM25" si="75">BD23-(BD23*BD24)</f>
        <v>8.3028</v>
      </c>
      <c r="BE25" s="49">
        <f t="shared" si="75"/>
        <v>31.2576</v>
      </c>
      <c r="BF25" s="49">
        <f t="shared" si="75"/>
        <v>102.564</v>
      </c>
      <c r="BG25" s="49">
        <f t="shared" si="75"/>
        <v>52.7472</v>
      </c>
      <c r="BH25" s="49">
        <f t="shared" si="75"/>
        <v>65.934</v>
      </c>
      <c r="BI25" s="49">
        <f t="shared" si="75"/>
        <v>105.4944</v>
      </c>
      <c r="BJ25" s="49">
        <f t="shared" si="75"/>
        <v>61.5384</v>
      </c>
      <c r="BK25" s="49">
        <f t="shared" si="75"/>
        <v>0</v>
      </c>
      <c r="BL25" s="49">
        <f t="shared" si="75"/>
        <v>0</v>
      </c>
      <c r="BM25" s="50">
        <f t="shared" si="75"/>
        <v>0</v>
      </c>
      <c r="BO25" s="16" t="s">
        <v>30</v>
      </c>
      <c r="BP25" s="6"/>
      <c r="BQ25" s="6"/>
      <c r="BR25" s="17"/>
      <c r="BS25" s="49">
        <f t="shared" ref="BS25:CB25" si="76">BS23-(BS23*BS24)</f>
        <v>8.3028</v>
      </c>
      <c r="BT25" s="49">
        <f t="shared" si="76"/>
        <v>31.2576</v>
      </c>
      <c r="BU25" s="49">
        <f t="shared" si="76"/>
        <v>102.564</v>
      </c>
      <c r="BV25" s="49">
        <f t="shared" si="76"/>
        <v>52.7472</v>
      </c>
      <c r="BW25" s="49">
        <f t="shared" si="76"/>
        <v>65.934</v>
      </c>
      <c r="BX25" s="49">
        <f t="shared" si="76"/>
        <v>105.4944</v>
      </c>
      <c r="BY25" s="49">
        <f t="shared" si="76"/>
        <v>61.5384</v>
      </c>
      <c r="BZ25" s="49">
        <f t="shared" si="76"/>
        <v>0</v>
      </c>
      <c r="CA25" s="49">
        <f t="shared" si="76"/>
        <v>0</v>
      </c>
      <c r="CB25" s="50">
        <f t="shared" si="76"/>
        <v>0</v>
      </c>
      <c r="CD25" s="16" t="s">
        <v>30</v>
      </c>
      <c r="CE25" s="6"/>
      <c r="CF25" s="6"/>
      <c r="CG25" s="17"/>
      <c r="CH25" s="49">
        <f t="shared" ref="CH25:CQ25" si="77">CH23-(CH23*CH24)</f>
        <v>8.3028</v>
      </c>
      <c r="CI25" s="49">
        <f t="shared" si="77"/>
        <v>31.2576</v>
      </c>
      <c r="CJ25" s="49">
        <f t="shared" si="77"/>
        <v>102.564</v>
      </c>
      <c r="CK25" s="49">
        <f t="shared" si="77"/>
        <v>52.7472</v>
      </c>
      <c r="CL25" s="49">
        <f t="shared" si="77"/>
        <v>65.934</v>
      </c>
      <c r="CM25" s="49">
        <f t="shared" si="77"/>
        <v>105.4944</v>
      </c>
      <c r="CN25" s="49">
        <f t="shared" si="77"/>
        <v>61.5384</v>
      </c>
      <c r="CO25" s="49">
        <f t="shared" si="77"/>
        <v>0</v>
      </c>
      <c r="CP25" s="49">
        <f t="shared" si="77"/>
        <v>0</v>
      </c>
      <c r="CQ25" s="50">
        <f t="shared" si="77"/>
        <v>0</v>
      </c>
      <c r="CS25" s="16" t="s">
        <v>30</v>
      </c>
      <c r="CT25" s="6"/>
      <c r="CU25" s="6"/>
      <c r="CV25" s="17"/>
      <c r="CW25" s="49">
        <f t="shared" ref="CW25:DF25" si="78">CW23-(CW23*CW24)</f>
        <v>8.3028</v>
      </c>
      <c r="CX25" s="49">
        <f t="shared" si="78"/>
        <v>31.2576</v>
      </c>
      <c r="CY25" s="49">
        <f t="shared" si="78"/>
        <v>102.564</v>
      </c>
      <c r="CZ25" s="49">
        <f t="shared" si="78"/>
        <v>52.7472</v>
      </c>
      <c r="DA25" s="49">
        <f t="shared" si="78"/>
        <v>65.934</v>
      </c>
      <c r="DB25" s="49">
        <f t="shared" si="78"/>
        <v>105.4944</v>
      </c>
      <c r="DC25" s="49">
        <f t="shared" si="78"/>
        <v>61.5384</v>
      </c>
      <c r="DD25" s="49">
        <f t="shared" si="78"/>
        <v>0</v>
      </c>
      <c r="DE25" s="49">
        <f t="shared" si="78"/>
        <v>0</v>
      </c>
      <c r="DF25" s="50">
        <f t="shared" si="78"/>
        <v>0</v>
      </c>
      <c r="DH25" s="16" t="s">
        <v>30</v>
      </c>
      <c r="DI25" s="6"/>
      <c r="DJ25" s="6"/>
      <c r="DK25" s="17"/>
      <c r="DL25" s="49">
        <f t="shared" ref="DL25:DU25" si="79">DL23-(DL23*DL24)</f>
        <v>8.3028</v>
      </c>
      <c r="DM25" s="49">
        <f t="shared" si="79"/>
        <v>31.2576</v>
      </c>
      <c r="DN25" s="49">
        <f t="shared" si="79"/>
        <v>102.564</v>
      </c>
      <c r="DO25" s="49">
        <f t="shared" si="79"/>
        <v>52.7472</v>
      </c>
      <c r="DP25" s="49">
        <f t="shared" si="79"/>
        <v>65.934</v>
      </c>
      <c r="DQ25" s="49">
        <f t="shared" si="79"/>
        <v>105.4944</v>
      </c>
      <c r="DR25" s="49">
        <f t="shared" si="79"/>
        <v>61.5384</v>
      </c>
      <c r="DS25" s="49">
        <f t="shared" si="79"/>
        <v>0</v>
      </c>
      <c r="DT25" s="49">
        <f t="shared" si="79"/>
        <v>0</v>
      </c>
      <c r="DU25" s="50">
        <f t="shared" si="79"/>
        <v>0</v>
      </c>
      <c r="DW25" s="16" t="s">
        <v>30</v>
      </c>
      <c r="DX25" s="6"/>
      <c r="DY25" s="6"/>
      <c r="DZ25" s="17"/>
      <c r="EA25" s="49">
        <f t="shared" ref="EA25:EJ25" si="80">EA23-(EA23*EA24)</f>
        <v>8.3028</v>
      </c>
      <c r="EB25" s="49">
        <f t="shared" si="80"/>
        <v>31.2576</v>
      </c>
      <c r="EC25" s="49">
        <f t="shared" si="80"/>
        <v>102.564</v>
      </c>
      <c r="ED25" s="49">
        <f t="shared" si="80"/>
        <v>52.7472</v>
      </c>
      <c r="EE25" s="49">
        <f t="shared" si="80"/>
        <v>65.934</v>
      </c>
      <c r="EF25" s="49">
        <f t="shared" si="80"/>
        <v>105.4944</v>
      </c>
      <c r="EG25" s="49">
        <f t="shared" si="80"/>
        <v>61.5384</v>
      </c>
      <c r="EH25" s="49">
        <f t="shared" si="80"/>
        <v>0</v>
      </c>
      <c r="EI25" s="49">
        <f t="shared" si="80"/>
        <v>0</v>
      </c>
      <c r="EJ25" s="50">
        <f t="shared" si="80"/>
        <v>0</v>
      </c>
      <c r="EL25" s="16" t="s">
        <v>30</v>
      </c>
      <c r="EM25" s="6"/>
      <c r="EN25" s="6"/>
      <c r="EO25" s="17"/>
      <c r="EP25" s="49">
        <f t="shared" ref="EP25:EY25" si="81">EP23-(EP23*EP24)</f>
        <v>8.3028</v>
      </c>
      <c r="EQ25" s="49">
        <f t="shared" si="81"/>
        <v>31.2576</v>
      </c>
      <c r="ER25" s="49">
        <f t="shared" si="81"/>
        <v>102.564</v>
      </c>
      <c r="ES25" s="49">
        <f t="shared" si="81"/>
        <v>52.7472</v>
      </c>
      <c r="ET25" s="49">
        <f t="shared" si="81"/>
        <v>65.934</v>
      </c>
      <c r="EU25" s="49">
        <f t="shared" si="81"/>
        <v>105.4944</v>
      </c>
      <c r="EV25" s="49">
        <f t="shared" si="81"/>
        <v>61.5384</v>
      </c>
      <c r="EW25" s="49">
        <f t="shared" si="81"/>
        <v>0</v>
      </c>
      <c r="EX25" s="49">
        <f t="shared" si="81"/>
        <v>0</v>
      </c>
      <c r="EY25" s="50">
        <f t="shared" si="81"/>
        <v>0</v>
      </c>
      <c r="FA25" s="16" t="s">
        <v>30</v>
      </c>
      <c r="FB25" s="6"/>
      <c r="FC25" s="6"/>
      <c r="FD25" s="17"/>
      <c r="FE25" s="49">
        <f t="shared" ref="FE25:FN25" si="82">FE23-(FE23*FE24)</f>
        <v>8.3028</v>
      </c>
      <c r="FF25" s="49">
        <f t="shared" si="82"/>
        <v>31.2576</v>
      </c>
      <c r="FG25" s="49">
        <f t="shared" si="82"/>
        <v>102.564</v>
      </c>
      <c r="FH25" s="49">
        <f t="shared" si="82"/>
        <v>52.7472</v>
      </c>
      <c r="FI25" s="49">
        <f t="shared" si="82"/>
        <v>65.934</v>
      </c>
      <c r="FJ25" s="49">
        <f t="shared" si="82"/>
        <v>105.4944</v>
      </c>
      <c r="FK25" s="49">
        <f t="shared" si="82"/>
        <v>61.5384</v>
      </c>
      <c r="FL25" s="49">
        <f t="shared" si="82"/>
        <v>0</v>
      </c>
      <c r="FM25" s="49">
        <f t="shared" si="82"/>
        <v>0</v>
      </c>
      <c r="FN25" s="50">
        <f t="shared" si="82"/>
        <v>0</v>
      </c>
      <c r="FP25" s="16" t="s">
        <v>30</v>
      </c>
      <c r="FQ25" s="6"/>
      <c r="FR25" s="6"/>
      <c r="FS25" s="17"/>
      <c r="FT25" s="49">
        <f t="shared" ref="FT25:GC25" si="83">FT23-(FT23*FT24)</f>
        <v>7.548</v>
      </c>
      <c r="FU25" s="49">
        <f t="shared" si="83"/>
        <v>28.416</v>
      </c>
      <c r="FV25" s="49">
        <f t="shared" si="83"/>
        <v>93.24</v>
      </c>
      <c r="FW25" s="49">
        <f t="shared" si="83"/>
        <v>47.952</v>
      </c>
      <c r="FX25" s="49">
        <f t="shared" si="83"/>
        <v>59.94</v>
      </c>
      <c r="FY25" s="49">
        <f t="shared" si="83"/>
        <v>95.904</v>
      </c>
      <c r="FZ25" s="49">
        <f t="shared" si="83"/>
        <v>55.944</v>
      </c>
      <c r="GA25" s="49">
        <f t="shared" si="83"/>
        <v>0</v>
      </c>
      <c r="GB25" s="49">
        <f t="shared" si="83"/>
        <v>0</v>
      </c>
      <c r="GC25" s="50">
        <f t="shared" si="83"/>
        <v>0</v>
      </c>
      <c r="GE25" s="16" t="s">
        <v>30</v>
      </c>
      <c r="GF25" s="6"/>
      <c r="GG25" s="6"/>
      <c r="GH25" s="17"/>
      <c r="GI25" s="49">
        <f t="shared" ref="GI25:GR25" si="84">GI23-(GI23*GI24)</f>
        <v>7.548</v>
      </c>
      <c r="GJ25" s="49">
        <f t="shared" si="84"/>
        <v>28.416</v>
      </c>
      <c r="GK25" s="49">
        <f t="shared" si="84"/>
        <v>93.24</v>
      </c>
      <c r="GL25" s="49">
        <f t="shared" si="84"/>
        <v>47.952</v>
      </c>
      <c r="GM25" s="49">
        <f t="shared" si="84"/>
        <v>59.94</v>
      </c>
      <c r="GN25" s="49">
        <f t="shared" si="84"/>
        <v>95.904</v>
      </c>
      <c r="GO25" s="49">
        <f t="shared" si="84"/>
        <v>55.944</v>
      </c>
      <c r="GP25" s="49">
        <f t="shared" si="84"/>
        <v>0</v>
      </c>
      <c r="GQ25" s="49">
        <f t="shared" si="84"/>
        <v>0</v>
      </c>
      <c r="GR25" s="50">
        <f t="shared" si="84"/>
        <v>0</v>
      </c>
    </row>
    <row r="26" ht="15.75" customHeight="1">
      <c r="A26" s="102"/>
      <c r="K26" s="48"/>
      <c r="L26" s="48"/>
      <c r="M26" s="48"/>
      <c r="N26" s="48"/>
      <c r="O26" s="48"/>
      <c r="P26" s="48"/>
      <c r="Q26" s="48"/>
      <c r="R26" s="48"/>
      <c r="S26" s="48"/>
      <c r="T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W26" s="48"/>
      <c r="CX26" s="48"/>
      <c r="CY26" s="48"/>
      <c r="CZ26" s="48"/>
      <c r="DA26" s="48"/>
      <c r="DB26" s="48"/>
      <c r="DC26" s="48"/>
      <c r="DD26" s="48"/>
      <c r="DE26" s="48"/>
      <c r="DF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EA26" s="48"/>
      <c r="EB26" s="48"/>
      <c r="EC26" s="48"/>
      <c r="ED26" s="48"/>
      <c r="EE26" s="48"/>
      <c r="EF26" s="48"/>
      <c r="EG26" s="48"/>
      <c r="EH26" s="48"/>
      <c r="EI26" s="48"/>
      <c r="EJ26" s="48"/>
      <c r="EP26" s="48"/>
      <c r="EQ26" s="48"/>
      <c r="ER26" s="48"/>
      <c r="ES26" s="48"/>
      <c r="ET26" s="48"/>
      <c r="EU26" s="48"/>
      <c r="EV26" s="48"/>
      <c r="EW26" s="48"/>
      <c r="EX26" s="48"/>
      <c r="EY26" s="48"/>
      <c r="FE26" s="48"/>
      <c r="FF26" s="48"/>
      <c r="FG26" s="48"/>
      <c r="FH26" s="48"/>
      <c r="FI26" s="48"/>
      <c r="FJ26" s="48"/>
      <c r="FK26" s="48"/>
      <c r="FL26" s="48"/>
      <c r="FM26" s="48"/>
      <c r="FN26" s="48"/>
      <c r="FT26" s="48"/>
      <c r="FU26" s="48"/>
      <c r="FV26" s="48"/>
      <c r="FW26" s="48"/>
      <c r="FX26" s="48"/>
      <c r="FY26" s="48"/>
      <c r="FZ26" s="48"/>
      <c r="GA26" s="48"/>
      <c r="GB26" s="48"/>
      <c r="GC26" s="48"/>
      <c r="GI26" s="48"/>
      <c r="GJ26" s="48"/>
      <c r="GK26" s="48"/>
      <c r="GL26" s="48"/>
      <c r="GM26" s="48"/>
      <c r="GN26" s="48"/>
      <c r="GO26" s="48"/>
      <c r="GP26" s="48"/>
      <c r="GQ26" s="48"/>
      <c r="GR26" s="48"/>
    </row>
    <row r="27" ht="15.75" customHeight="1">
      <c r="A27" s="102"/>
    </row>
    <row r="28" ht="15.75" customHeight="1">
      <c r="A28" s="102"/>
    </row>
    <row r="29" ht="15.75" customHeight="1">
      <c r="A29" s="102"/>
      <c r="H29" s="51" t="s">
        <v>31</v>
      </c>
      <c r="I29" s="8"/>
      <c r="J29" s="8"/>
      <c r="K29" s="8"/>
      <c r="L29" s="8"/>
      <c r="M29" s="9"/>
      <c r="O29" s="51" t="s">
        <v>32</v>
      </c>
      <c r="P29" s="8"/>
      <c r="Q29" s="8"/>
      <c r="R29" s="8"/>
      <c r="S29" s="9"/>
      <c r="W29" s="51" t="s">
        <v>31</v>
      </c>
      <c r="X29" s="8"/>
      <c r="Y29" s="8"/>
      <c r="Z29" s="8"/>
      <c r="AA29" s="8"/>
      <c r="AB29" s="9"/>
      <c r="AD29" s="51" t="s">
        <v>32</v>
      </c>
      <c r="AE29" s="8"/>
      <c r="AF29" s="8"/>
      <c r="AG29" s="8"/>
      <c r="AH29" s="9"/>
      <c r="AL29" s="51" t="s">
        <v>31</v>
      </c>
      <c r="AM29" s="8"/>
      <c r="AN29" s="8"/>
      <c r="AO29" s="8"/>
      <c r="AP29" s="8"/>
      <c r="AQ29" s="9"/>
      <c r="AS29" s="51" t="s">
        <v>32</v>
      </c>
      <c r="AT29" s="8"/>
      <c r="AU29" s="8"/>
      <c r="AV29" s="8"/>
      <c r="AW29" s="9"/>
      <c r="BA29" s="51" t="s">
        <v>31</v>
      </c>
      <c r="BB29" s="8"/>
      <c r="BC29" s="8"/>
      <c r="BD29" s="8"/>
      <c r="BE29" s="8"/>
      <c r="BF29" s="9"/>
      <c r="BH29" s="51" t="s">
        <v>32</v>
      </c>
      <c r="BI29" s="8"/>
      <c r="BJ29" s="8"/>
      <c r="BK29" s="8"/>
      <c r="BL29" s="9"/>
      <c r="BP29" s="51" t="s">
        <v>31</v>
      </c>
      <c r="BQ29" s="8"/>
      <c r="BR29" s="8"/>
      <c r="BS29" s="8"/>
      <c r="BT29" s="8"/>
      <c r="BU29" s="9"/>
      <c r="BW29" s="51" t="s">
        <v>32</v>
      </c>
      <c r="BX29" s="8"/>
      <c r="BY29" s="8"/>
      <c r="BZ29" s="8"/>
      <c r="CA29" s="9"/>
      <c r="CE29" s="51" t="s">
        <v>31</v>
      </c>
      <c r="CF29" s="8"/>
      <c r="CG29" s="8"/>
      <c r="CH29" s="8"/>
      <c r="CI29" s="8"/>
      <c r="CJ29" s="9"/>
      <c r="CL29" s="51" t="s">
        <v>32</v>
      </c>
      <c r="CM29" s="8"/>
      <c r="CN29" s="8"/>
      <c r="CO29" s="8"/>
      <c r="CP29" s="9"/>
      <c r="CT29" s="51" t="s">
        <v>31</v>
      </c>
      <c r="CU29" s="8"/>
      <c r="CV29" s="8"/>
      <c r="CW29" s="8"/>
      <c r="CX29" s="8"/>
      <c r="CY29" s="9"/>
      <c r="DA29" s="51" t="s">
        <v>32</v>
      </c>
      <c r="DB29" s="8"/>
      <c r="DC29" s="8"/>
      <c r="DD29" s="8"/>
      <c r="DE29" s="9"/>
      <c r="DI29" s="51" t="s">
        <v>31</v>
      </c>
      <c r="DJ29" s="8"/>
      <c r="DK29" s="8"/>
      <c r="DL29" s="8"/>
      <c r="DM29" s="8"/>
      <c r="DN29" s="9"/>
      <c r="DP29" s="51" t="s">
        <v>32</v>
      </c>
      <c r="DQ29" s="8"/>
      <c r="DR29" s="8"/>
      <c r="DS29" s="8"/>
      <c r="DT29" s="9"/>
      <c r="DX29" s="51" t="s">
        <v>31</v>
      </c>
      <c r="DY29" s="8"/>
      <c r="DZ29" s="8"/>
      <c r="EA29" s="8"/>
      <c r="EB29" s="8"/>
      <c r="EC29" s="9"/>
      <c r="EE29" s="51" t="s">
        <v>32</v>
      </c>
      <c r="EF29" s="8"/>
      <c r="EG29" s="8"/>
      <c r="EH29" s="8"/>
      <c r="EI29" s="9"/>
      <c r="EM29" s="51" t="s">
        <v>31</v>
      </c>
      <c r="EN29" s="8"/>
      <c r="EO29" s="8"/>
      <c r="EP29" s="8"/>
      <c r="EQ29" s="8"/>
      <c r="ER29" s="9"/>
      <c r="ET29" s="51" t="s">
        <v>32</v>
      </c>
      <c r="EU29" s="8"/>
      <c r="EV29" s="8"/>
      <c r="EW29" s="8"/>
      <c r="EX29" s="9"/>
      <c r="FB29" s="51" t="s">
        <v>31</v>
      </c>
      <c r="FC29" s="8"/>
      <c r="FD29" s="8"/>
      <c r="FE29" s="8"/>
      <c r="FF29" s="8"/>
      <c r="FG29" s="9"/>
      <c r="FI29" s="51" t="s">
        <v>32</v>
      </c>
      <c r="FJ29" s="8"/>
      <c r="FK29" s="8"/>
      <c r="FL29" s="8"/>
      <c r="FM29" s="9"/>
      <c r="FQ29" s="51" t="s">
        <v>31</v>
      </c>
      <c r="FR29" s="8"/>
      <c r="FS29" s="8"/>
      <c r="FT29" s="8"/>
      <c r="FU29" s="8"/>
      <c r="FV29" s="9"/>
      <c r="FX29" s="51" t="s">
        <v>32</v>
      </c>
      <c r="FY29" s="8"/>
      <c r="FZ29" s="8"/>
      <c r="GA29" s="8"/>
      <c r="GB29" s="9"/>
      <c r="GF29" s="51" t="s">
        <v>31</v>
      </c>
      <c r="GG29" s="8"/>
      <c r="GH29" s="8"/>
      <c r="GI29" s="8"/>
      <c r="GJ29" s="8"/>
      <c r="GK29" s="9"/>
      <c r="GM29" s="51" t="s">
        <v>32</v>
      </c>
      <c r="GN29" s="8"/>
      <c r="GO29" s="8"/>
      <c r="GP29" s="8"/>
      <c r="GQ29" s="9"/>
    </row>
    <row r="30" ht="15.75" customHeight="1">
      <c r="A30" s="102"/>
      <c r="H30" s="52" t="s">
        <v>33</v>
      </c>
      <c r="I30" s="6"/>
      <c r="J30" s="6"/>
      <c r="K30" s="17"/>
      <c r="L30" s="53">
        <f>L31/K12</f>
        <v>34.595</v>
      </c>
      <c r="M30" s="54" t="s">
        <v>15</v>
      </c>
      <c r="O30" s="55" t="s">
        <v>34</v>
      </c>
      <c r="P30" s="11"/>
      <c r="Q30" s="14"/>
      <c r="R30" s="56">
        <f>R32/K12</f>
        <v>59.71911</v>
      </c>
      <c r="S30" s="14"/>
      <c r="W30" s="52" t="s">
        <v>33</v>
      </c>
      <c r="X30" s="6"/>
      <c r="Y30" s="6"/>
      <c r="Z30" s="17"/>
      <c r="AA30" s="53">
        <f>AA31/Z12</f>
        <v>34.595</v>
      </c>
      <c r="AB30" s="54" t="s">
        <v>15</v>
      </c>
      <c r="AD30" s="55" t="s">
        <v>34</v>
      </c>
      <c r="AE30" s="11"/>
      <c r="AF30" s="14"/>
      <c r="AG30" s="56">
        <f>AG32/Z12</f>
        <v>59.71911</v>
      </c>
      <c r="AH30" s="14"/>
      <c r="AL30" s="52" t="s">
        <v>33</v>
      </c>
      <c r="AM30" s="6"/>
      <c r="AN30" s="6"/>
      <c r="AO30" s="17"/>
      <c r="AP30" s="53">
        <f>AP31/AO12</f>
        <v>34.595</v>
      </c>
      <c r="AQ30" s="54" t="s">
        <v>15</v>
      </c>
      <c r="AS30" s="55" t="s">
        <v>34</v>
      </c>
      <c r="AT30" s="11"/>
      <c r="AU30" s="14"/>
      <c r="AV30" s="56">
        <f>AV32/AO12</f>
        <v>59.71911</v>
      </c>
      <c r="AW30" s="14"/>
      <c r="BA30" s="52" t="s">
        <v>33</v>
      </c>
      <c r="BB30" s="6"/>
      <c r="BC30" s="6"/>
      <c r="BD30" s="17"/>
      <c r="BE30" s="53">
        <f>BE31/BD12</f>
        <v>34.595</v>
      </c>
      <c r="BF30" s="54" t="s">
        <v>15</v>
      </c>
      <c r="BH30" s="55" t="s">
        <v>34</v>
      </c>
      <c r="BI30" s="11"/>
      <c r="BJ30" s="14"/>
      <c r="BK30" s="56">
        <f>BK32/BD12</f>
        <v>59.71911</v>
      </c>
      <c r="BL30" s="14"/>
      <c r="BP30" s="52" t="s">
        <v>33</v>
      </c>
      <c r="BQ30" s="6"/>
      <c r="BR30" s="6"/>
      <c r="BS30" s="17"/>
      <c r="BT30" s="53">
        <f>BT31/BS12</f>
        <v>34.595</v>
      </c>
      <c r="BU30" s="54" t="s">
        <v>15</v>
      </c>
      <c r="BW30" s="55" t="s">
        <v>34</v>
      </c>
      <c r="BX30" s="11"/>
      <c r="BY30" s="14"/>
      <c r="BZ30" s="56">
        <f>BZ32/BS12</f>
        <v>59.71911</v>
      </c>
      <c r="CA30" s="14"/>
      <c r="CE30" s="52" t="s">
        <v>33</v>
      </c>
      <c r="CF30" s="6"/>
      <c r="CG30" s="6"/>
      <c r="CH30" s="17"/>
      <c r="CI30" s="53">
        <f>CI31/CH12</f>
        <v>34.595</v>
      </c>
      <c r="CJ30" s="54" t="s">
        <v>15</v>
      </c>
      <c r="CL30" s="55" t="s">
        <v>34</v>
      </c>
      <c r="CM30" s="11"/>
      <c r="CN30" s="14"/>
      <c r="CO30" s="56">
        <f>CO32/CH12</f>
        <v>59.71911</v>
      </c>
      <c r="CP30" s="14"/>
      <c r="CT30" s="52" t="s">
        <v>33</v>
      </c>
      <c r="CU30" s="6"/>
      <c r="CV30" s="6"/>
      <c r="CW30" s="17"/>
      <c r="CX30" s="53">
        <f>CX31/CW12</f>
        <v>34.595</v>
      </c>
      <c r="CY30" s="54" t="s">
        <v>15</v>
      </c>
      <c r="DA30" s="55" t="s">
        <v>34</v>
      </c>
      <c r="DB30" s="11"/>
      <c r="DC30" s="14"/>
      <c r="DD30" s="56">
        <f>DD32/CW12</f>
        <v>59.71911</v>
      </c>
      <c r="DE30" s="14"/>
      <c r="DI30" s="52" t="s">
        <v>33</v>
      </c>
      <c r="DJ30" s="6"/>
      <c r="DK30" s="6"/>
      <c r="DL30" s="17"/>
      <c r="DM30" s="53">
        <f>DM31/DL12</f>
        <v>34.595</v>
      </c>
      <c r="DN30" s="54" t="s">
        <v>15</v>
      </c>
      <c r="DP30" s="55" t="s">
        <v>34</v>
      </c>
      <c r="DQ30" s="11"/>
      <c r="DR30" s="14"/>
      <c r="DS30" s="56">
        <f>DS32/DL12</f>
        <v>59.71911</v>
      </c>
      <c r="DT30" s="14"/>
      <c r="DX30" s="52" t="s">
        <v>33</v>
      </c>
      <c r="DY30" s="6"/>
      <c r="DZ30" s="6"/>
      <c r="EA30" s="17"/>
      <c r="EB30" s="53">
        <f>EB31/EA12</f>
        <v>34.595</v>
      </c>
      <c r="EC30" s="54" t="s">
        <v>15</v>
      </c>
      <c r="EE30" s="55" t="s">
        <v>34</v>
      </c>
      <c r="EF30" s="11"/>
      <c r="EG30" s="14"/>
      <c r="EH30" s="56">
        <f>EH32/EA12</f>
        <v>59.71911</v>
      </c>
      <c r="EI30" s="14"/>
      <c r="EM30" s="52" t="s">
        <v>33</v>
      </c>
      <c r="EN30" s="6"/>
      <c r="EO30" s="6"/>
      <c r="EP30" s="17"/>
      <c r="EQ30" s="53">
        <f>EQ31/EP12</f>
        <v>34.595</v>
      </c>
      <c r="ER30" s="54" t="s">
        <v>15</v>
      </c>
      <c r="ET30" s="55" t="s">
        <v>34</v>
      </c>
      <c r="EU30" s="11"/>
      <c r="EV30" s="14"/>
      <c r="EW30" s="56">
        <f>EW32/EP12</f>
        <v>59.71911</v>
      </c>
      <c r="EX30" s="14"/>
      <c r="FB30" s="52" t="s">
        <v>33</v>
      </c>
      <c r="FC30" s="6"/>
      <c r="FD30" s="6"/>
      <c r="FE30" s="17"/>
      <c r="FF30" s="53">
        <f>FF31/FE12</f>
        <v>34.595</v>
      </c>
      <c r="FG30" s="54" t="s">
        <v>15</v>
      </c>
      <c r="FI30" s="55" t="s">
        <v>34</v>
      </c>
      <c r="FJ30" s="11"/>
      <c r="FK30" s="14"/>
      <c r="FL30" s="56">
        <f>FL32/FE12</f>
        <v>59.71911</v>
      </c>
      <c r="FM30" s="14"/>
      <c r="FQ30" s="103" t="s">
        <v>33</v>
      </c>
      <c r="FR30" s="11"/>
      <c r="FS30" s="11"/>
      <c r="FT30" s="12"/>
      <c r="FU30" s="53">
        <f>FU31/FT12</f>
        <v>31.45</v>
      </c>
      <c r="FV30" s="54" t="s">
        <v>15</v>
      </c>
      <c r="FX30" s="55" t="s">
        <v>34</v>
      </c>
      <c r="FY30" s="11"/>
      <c r="FZ30" s="12"/>
      <c r="GA30" s="56">
        <f>GA32/FT12</f>
        <v>54.2901</v>
      </c>
      <c r="GB30" s="14"/>
      <c r="GF30" s="103" t="s">
        <v>33</v>
      </c>
      <c r="GG30" s="11"/>
      <c r="GH30" s="11"/>
      <c r="GI30" s="12"/>
      <c r="GJ30" s="53">
        <f>GJ31/GI12</f>
        <v>31.45</v>
      </c>
      <c r="GK30" s="54" t="s">
        <v>15</v>
      </c>
      <c r="GM30" s="55" t="s">
        <v>34</v>
      </c>
      <c r="GN30" s="11"/>
      <c r="GO30" s="12"/>
      <c r="GP30" s="56">
        <f>GP32/GI12</f>
        <v>54.2901</v>
      </c>
      <c r="GQ30" s="14"/>
    </row>
    <row r="31" ht="15.75" customHeight="1">
      <c r="A31" s="102"/>
      <c r="H31" s="52" t="s">
        <v>35</v>
      </c>
      <c r="I31" s="6"/>
      <c r="J31" s="6"/>
      <c r="K31" s="17"/>
      <c r="L31" s="53">
        <f>K11</f>
        <v>830.28</v>
      </c>
      <c r="M31" s="54" t="s">
        <v>15</v>
      </c>
      <c r="O31" s="57" t="s">
        <v>36</v>
      </c>
      <c r="P31" s="6"/>
      <c r="Q31" s="19"/>
      <c r="R31" s="58">
        <f>R33/K12</f>
        <v>32.3965488</v>
      </c>
      <c r="S31" s="19"/>
      <c r="W31" s="52" t="s">
        <v>35</v>
      </c>
      <c r="X31" s="6"/>
      <c r="Y31" s="6"/>
      <c r="Z31" s="17"/>
      <c r="AA31" s="53">
        <f>Z11</f>
        <v>830.28</v>
      </c>
      <c r="AB31" s="54" t="s">
        <v>15</v>
      </c>
      <c r="AD31" s="57" t="s">
        <v>36</v>
      </c>
      <c r="AE31" s="6"/>
      <c r="AF31" s="19"/>
      <c r="AG31" s="58">
        <f>AG33/Z12</f>
        <v>35.0962612</v>
      </c>
      <c r="AH31" s="19"/>
      <c r="AL31" s="52" t="s">
        <v>35</v>
      </c>
      <c r="AM31" s="6"/>
      <c r="AN31" s="6"/>
      <c r="AO31" s="17"/>
      <c r="AP31" s="53">
        <f>AO11</f>
        <v>830.28</v>
      </c>
      <c r="AQ31" s="54" t="s">
        <v>15</v>
      </c>
      <c r="AS31" s="57" t="s">
        <v>36</v>
      </c>
      <c r="AT31" s="6"/>
      <c r="AU31" s="19"/>
      <c r="AV31" s="58">
        <f>AV33/AO12</f>
        <v>37.7959736</v>
      </c>
      <c r="AW31" s="19"/>
      <c r="BA31" s="52" t="s">
        <v>35</v>
      </c>
      <c r="BB31" s="6"/>
      <c r="BC31" s="6"/>
      <c r="BD31" s="17"/>
      <c r="BE31" s="53">
        <f>BD11</f>
        <v>830.28</v>
      </c>
      <c r="BF31" s="54" t="s">
        <v>15</v>
      </c>
      <c r="BH31" s="57" t="s">
        <v>36</v>
      </c>
      <c r="BI31" s="6"/>
      <c r="BJ31" s="19"/>
      <c r="BK31" s="58">
        <f>BK33/BD12</f>
        <v>40.495686</v>
      </c>
      <c r="BL31" s="19"/>
      <c r="BP31" s="52" t="s">
        <v>35</v>
      </c>
      <c r="BQ31" s="6"/>
      <c r="BR31" s="6"/>
      <c r="BS31" s="17"/>
      <c r="BT31" s="53">
        <f>BS11</f>
        <v>830.28</v>
      </c>
      <c r="BU31" s="54" t="s">
        <v>15</v>
      </c>
      <c r="BW31" s="57" t="s">
        <v>36</v>
      </c>
      <c r="BX31" s="6"/>
      <c r="BY31" s="19"/>
      <c r="BZ31" s="58">
        <f>BZ33/BS12</f>
        <v>43.1953984</v>
      </c>
      <c r="CA31" s="19"/>
      <c r="CE31" s="52" t="s">
        <v>35</v>
      </c>
      <c r="CF31" s="6"/>
      <c r="CG31" s="6"/>
      <c r="CH31" s="17"/>
      <c r="CI31" s="53">
        <f>CH11</f>
        <v>830.28</v>
      </c>
      <c r="CJ31" s="54" t="s">
        <v>15</v>
      </c>
      <c r="CL31" s="57" t="s">
        <v>36</v>
      </c>
      <c r="CM31" s="6"/>
      <c r="CN31" s="19"/>
      <c r="CO31" s="58">
        <f>CO33/CH12</f>
        <v>45.8951108</v>
      </c>
      <c r="CP31" s="19"/>
      <c r="CT31" s="52" t="s">
        <v>35</v>
      </c>
      <c r="CU31" s="6"/>
      <c r="CV31" s="6"/>
      <c r="CW31" s="17"/>
      <c r="CX31" s="53">
        <f>CW11</f>
        <v>830.28</v>
      </c>
      <c r="CY31" s="54" t="s">
        <v>15</v>
      </c>
      <c r="DA31" s="57" t="s">
        <v>36</v>
      </c>
      <c r="DB31" s="6"/>
      <c r="DC31" s="19"/>
      <c r="DD31" s="58">
        <f>DD33/CW12</f>
        <v>48.5948232</v>
      </c>
      <c r="DE31" s="19"/>
      <c r="DI31" s="52" t="s">
        <v>35</v>
      </c>
      <c r="DJ31" s="6"/>
      <c r="DK31" s="6"/>
      <c r="DL31" s="17"/>
      <c r="DM31" s="53">
        <f>DL11</f>
        <v>830.28</v>
      </c>
      <c r="DN31" s="54" t="s">
        <v>15</v>
      </c>
      <c r="DP31" s="57" t="s">
        <v>36</v>
      </c>
      <c r="DQ31" s="6"/>
      <c r="DR31" s="19"/>
      <c r="DS31" s="58">
        <f>DS33/DL12</f>
        <v>51.2945356</v>
      </c>
      <c r="DT31" s="19"/>
      <c r="DX31" s="52" t="s">
        <v>35</v>
      </c>
      <c r="DY31" s="6"/>
      <c r="DZ31" s="6"/>
      <c r="EA31" s="17"/>
      <c r="EB31" s="53">
        <f>EA11</f>
        <v>830.28</v>
      </c>
      <c r="EC31" s="54" t="s">
        <v>15</v>
      </c>
      <c r="EE31" s="57" t="s">
        <v>36</v>
      </c>
      <c r="EF31" s="6"/>
      <c r="EG31" s="19"/>
      <c r="EH31" s="58">
        <f>EH33/EA12</f>
        <v>53.994248</v>
      </c>
      <c r="EI31" s="19"/>
      <c r="EM31" s="52" t="s">
        <v>35</v>
      </c>
      <c r="EN31" s="6"/>
      <c r="EO31" s="6"/>
      <c r="EP31" s="17"/>
      <c r="EQ31" s="53">
        <f>EP11</f>
        <v>830.28</v>
      </c>
      <c r="ER31" s="54" t="s">
        <v>15</v>
      </c>
      <c r="ET31" s="57" t="s">
        <v>36</v>
      </c>
      <c r="EU31" s="6"/>
      <c r="EV31" s="19"/>
      <c r="EW31" s="58" t="str">
        <f>EW33/EP12</f>
        <v>#ERROR!</v>
      </c>
      <c r="EX31" s="19"/>
      <c r="FB31" s="52" t="s">
        <v>35</v>
      </c>
      <c r="FC31" s="6"/>
      <c r="FD31" s="6"/>
      <c r="FE31" s="17"/>
      <c r="FF31" s="53">
        <f>FE11</f>
        <v>830.28</v>
      </c>
      <c r="FG31" s="54" t="s">
        <v>15</v>
      </c>
      <c r="FI31" s="57" t="s">
        <v>36</v>
      </c>
      <c r="FJ31" s="6"/>
      <c r="FK31" s="19"/>
      <c r="FL31" s="58" t="str">
        <f>FL33/FE12</f>
        <v>#ERROR!</v>
      </c>
      <c r="FM31" s="19"/>
      <c r="FQ31" s="52" t="s">
        <v>35</v>
      </c>
      <c r="FR31" s="6"/>
      <c r="FS31" s="6"/>
      <c r="FT31" s="17"/>
      <c r="FU31" s="53">
        <f>FT11</f>
        <v>754.8</v>
      </c>
      <c r="FV31" s="54" t="s">
        <v>15</v>
      </c>
      <c r="FX31" s="57" t="s">
        <v>36</v>
      </c>
      <c r="FY31" s="6"/>
      <c r="FZ31" s="17"/>
      <c r="GA31" s="58" t="str">
        <f>GA33/FT12</f>
        <v>#ERROR!</v>
      </c>
      <c r="GB31" s="19"/>
      <c r="GF31" s="52" t="s">
        <v>35</v>
      </c>
      <c r="GG31" s="6"/>
      <c r="GH31" s="6"/>
      <c r="GI31" s="17"/>
      <c r="GJ31" s="53">
        <f>GI11</f>
        <v>754.8</v>
      </c>
      <c r="GK31" s="54" t="s">
        <v>15</v>
      </c>
      <c r="GM31" s="57" t="s">
        <v>36</v>
      </c>
      <c r="GN31" s="6"/>
      <c r="GO31" s="17"/>
      <c r="GP31" s="58" t="str">
        <f>GP33/GI12</f>
        <v>#ERROR!</v>
      </c>
      <c r="GQ31" s="19"/>
    </row>
    <row r="32" ht="15.75" customHeight="1">
      <c r="A32" s="102"/>
      <c r="H32" s="59" t="s">
        <v>37</v>
      </c>
      <c r="I32" s="34"/>
      <c r="J32" s="34"/>
      <c r="K32" s="35"/>
      <c r="L32" s="60">
        <f>K13*K11</f>
        <v>244932.6</v>
      </c>
      <c r="M32" s="61" t="s">
        <v>15</v>
      </c>
      <c r="O32" s="57" t="s">
        <v>38</v>
      </c>
      <c r="P32" s="6"/>
      <c r="Q32" s="17"/>
      <c r="R32" s="58">
        <f>SUM(K25:T25)*K6</f>
        <v>1433.25864</v>
      </c>
      <c r="S32" s="19"/>
      <c r="W32" s="59" t="s">
        <v>37</v>
      </c>
      <c r="X32" s="34"/>
      <c r="Y32" s="34"/>
      <c r="Z32" s="35"/>
      <c r="AA32" s="60">
        <f>Z13*Z11</f>
        <v>244932.6</v>
      </c>
      <c r="AB32" s="61" t="s">
        <v>15</v>
      </c>
      <c r="AD32" s="57" t="s">
        <v>38</v>
      </c>
      <c r="AE32" s="6"/>
      <c r="AF32" s="17"/>
      <c r="AG32" s="58">
        <f>SUM(Z25:AI25)*Z6</f>
        <v>1433.25864</v>
      </c>
      <c r="AH32" s="19"/>
      <c r="AL32" s="59" t="s">
        <v>37</v>
      </c>
      <c r="AM32" s="34"/>
      <c r="AN32" s="34"/>
      <c r="AO32" s="35"/>
      <c r="AP32" s="60">
        <f>AO13*AO11</f>
        <v>244932.6</v>
      </c>
      <c r="AQ32" s="61" t="s">
        <v>15</v>
      </c>
      <c r="AS32" s="57" t="s">
        <v>38</v>
      </c>
      <c r="AT32" s="6"/>
      <c r="AU32" s="17"/>
      <c r="AV32" s="58">
        <f>SUM(AO25:AX25)*AO6</f>
        <v>1433.25864</v>
      </c>
      <c r="AW32" s="19"/>
      <c r="BA32" s="59" t="s">
        <v>37</v>
      </c>
      <c r="BB32" s="34"/>
      <c r="BC32" s="34"/>
      <c r="BD32" s="35"/>
      <c r="BE32" s="60">
        <f>BD13*BD11</f>
        <v>244932.6</v>
      </c>
      <c r="BF32" s="61" t="s">
        <v>15</v>
      </c>
      <c r="BH32" s="57" t="s">
        <v>38</v>
      </c>
      <c r="BI32" s="6"/>
      <c r="BJ32" s="17"/>
      <c r="BK32" s="58">
        <f>SUM(BD25:BM25)*BD6</f>
        <v>1433.25864</v>
      </c>
      <c r="BL32" s="19"/>
      <c r="BP32" s="59" t="s">
        <v>37</v>
      </c>
      <c r="BQ32" s="34"/>
      <c r="BR32" s="34"/>
      <c r="BS32" s="35"/>
      <c r="BT32" s="60">
        <f>BS13*BS11</f>
        <v>244932.6</v>
      </c>
      <c r="BU32" s="61" t="s">
        <v>15</v>
      </c>
      <c r="BW32" s="57" t="s">
        <v>38</v>
      </c>
      <c r="BX32" s="6"/>
      <c r="BY32" s="17"/>
      <c r="BZ32" s="58">
        <f>SUM(BS25:CB25)*BS6</f>
        <v>1433.25864</v>
      </c>
      <c r="CA32" s="19"/>
      <c r="CE32" s="59" t="s">
        <v>37</v>
      </c>
      <c r="CF32" s="34"/>
      <c r="CG32" s="34"/>
      <c r="CH32" s="35"/>
      <c r="CI32" s="60">
        <f>CH13*CH11</f>
        <v>244932.6</v>
      </c>
      <c r="CJ32" s="61" t="s">
        <v>15</v>
      </c>
      <c r="CL32" s="57" t="s">
        <v>38</v>
      </c>
      <c r="CM32" s="6"/>
      <c r="CN32" s="17"/>
      <c r="CO32" s="58">
        <f>SUM(CH25:CQ25)*CH6</f>
        <v>1433.25864</v>
      </c>
      <c r="CP32" s="19"/>
      <c r="CT32" s="59" t="s">
        <v>37</v>
      </c>
      <c r="CU32" s="34"/>
      <c r="CV32" s="34"/>
      <c r="CW32" s="35"/>
      <c r="CX32" s="60">
        <f>CW13*CW11</f>
        <v>244932.6</v>
      </c>
      <c r="CY32" s="61" t="s">
        <v>15</v>
      </c>
      <c r="DA32" s="57" t="s">
        <v>38</v>
      </c>
      <c r="DB32" s="6"/>
      <c r="DC32" s="17"/>
      <c r="DD32" s="58">
        <f>SUM(CW25:DF25)*CW6</f>
        <v>1433.25864</v>
      </c>
      <c r="DE32" s="19"/>
      <c r="DI32" s="59" t="s">
        <v>37</v>
      </c>
      <c r="DJ32" s="34"/>
      <c r="DK32" s="34"/>
      <c r="DL32" s="35"/>
      <c r="DM32" s="60">
        <f>DL13*DL11</f>
        <v>244932.6</v>
      </c>
      <c r="DN32" s="61" t="s">
        <v>15</v>
      </c>
      <c r="DP32" s="57" t="s">
        <v>38</v>
      </c>
      <c r="DQ32" s="6"/>
      <c r="DR32" s="17"/>
      <c r="DS32" s="58">
        <f>SUM(DL25:DU25)*DL6</f>
        <v>1433.25864</v>
      </c>
      <c r="DT32" s="19"/>
      <c r="DX32" s="59" t="s">
        <v>37</v>
      </c>
      <c r="DY32" s="34"/>
      <c r="DZ32" s="34"/>
      <c r="EA32" s="35"/>
      <c r="EB32" s="60">
        <f>EA13*EA11</f>
        <v>244932.6</v>
      </c>
      <c r="EC32" s="61" t="s">
        <v>15</v>
      </c>
      <c r="EE32" s="57" t="s">
        <v>38</v>
      </c>
      <c r="EF32" s="6"/>
      <c r="EG32" s="17"/>
      <c r="EH32" s="58">
        <f>SUM(EA25:EJ25)*EA6</f>
        <v>1433.25864</v>
      </c>
      <c r="EI32" s="19"/>
      <c r="EM32" s="59" t="s">
        <v>37</v>
      </c>
      <c r="EN32" s="34"/>
      <c r="EO32" s="34"/>
      <c r="EP32" s="35"/>
      <c r="EQ32" s="60">
        <f>EP13*EP11</f>
        <v>244932.6</v>
      </c>
      <c r="ER32" s="61" t="s">
        <v>15</v>
      </c>
      <c r="ET32" s="57" t="s">
        <v>38</v>
      </c>
      <c r="EU32" s="6"/>
      <c r="EV32" s="17"/>
      <c r="EW32" s="58">
        <f>SUM(EP25:EY25)*EP6</f>
        <v>1433.25864</v>
      </c>
      <c r="EX32" s="19"/>
      <c r="FB32" s="59" t="s">
        <v>37</v>
      </c>
      <c r="FC32" s="34"/>
      <c r="FD32" s="34"/>
      <c r="FE32" s="35"/>
      <c r="FF32" s="60">
        <f>FE13*FE11</f>
        <v>244932.6</v>
      </c>
      <c r="FG32" s="61" t="s">
        <v>15</v>
      </c>
      <c r="FI32" s="57" t="s">
        <v>38</v>
      </c>
      <c r="FJ32" s="6"/>
      <c r="FK32" s="17"/>
      <c r="FL32" s="58">
        <f>SUM(FE25:FN25)*FE6</f>
        <v>1433.25864</v>
      </c>
      <c r="FM32" s="19"/>
      <c r="FQ32" s="59" t="s">
        <v>37</v>
      </c>
      <c r="FR32" s="34"/>
      <c r="FS32" s="34"/>
      <c r="FT32" s="35"/>
      <c r="FU32" s="60">
        <f>FT13*FT11</f>
        <v>226440</v>
      </c>
      <c r="FV32" s="61" t="s">
        <v>15</v>
      </c>
      <c r="FX32" s="57" t="s">
        <v>38</v>
      </c>
      <c r="FY32" s="6"/>
      <c r="FZ32" s="17"/>
      <c r="GA32" s="58">
        <f>SUM(FT25:GC25)*FT6</f>
        <v>1302.9624</v>
      </c>
      <c r="GB32" s="19"/>
      <c r="GF32" s="59" t="s">
        <v>37</v>
      </c>
      <c r="GG32" s="34"/>
      <c r="GH32" s="34"/>
      <c r="GI32" s="35"/>
      <c r="GJ32" s="60">
        <f>GI13*GI11</f>
        <v>226440</v>
      </c>
      <c r="GK32" s="61" t="s">
        <v>15</v>
      </c>
      <c r="GM32" s="57" t="s">
        <v>38</v>
      </c>
      <c r="GN32" s="6"/>
      <c r="GO32" s="17"/>
      <c r="GP32" s="58">
        <f>SUM(GI25:GR25)*GI6</f>
        <v>1302.9624</v>
      </c>
      <c r="GQ32" s="19"/>
    </row>
    <row r="33" ht="15.75" customHeight="1">
      <c r="A33" s="102"/>
      <c r="O33" s="57" t="s">
        <v>39</v>
      </c>
      <c r="P33" s="6"/>
      <c r="Q33" s="17"/>
      <c r="R33" s="58">
        <f>L48*K8</f>
        <v>777.5171712</v>
      </c>
      <c r="S33" s="19"/>
      <c r="AD33" s="57" t="s">
        <v>39</v>
      </c>
      <c r="AE33" s="6"/>
      <c r="AF33" s="17"/>
      <c r="AG33" s="58">
        <f>AA48*Z8</f>
        <v>842.3102688</v>
      </c>
      <c r="AH33" s="19"/>
      <c r="AS33" s="57" t="s">
        <v>39</v>
      </c>
      <c r="AT33" s="6"/>
      <c r="AU33" s="17"/>
      <c r="AV33" s="58">
        <f>AP48*AO8</f>
        <v>907.1033664</v>
      </c>
      <c r="AW33" s="19"/>
      <c r="BH33" s="57" t="s">
        <v>39</v>
      </c>
      <c r="BI33" s="6"/>
      <c r="BJ33" s="17"/>
      <c r="BK33" s="58">
        <f>BE48*BD8</f>
        <v>971.896464</v>
      </c>
      <c r="BL33" s="19"/>
      <c r="BW33" s="57" t="s">
        <v>39</v>
      </c>
      <c r="BX33" s="6"/>
      <c r="BY33" s="17"/>
      <c r="BZ33" s="58">
        <f>BT48*BS8</f>
        <v>1036.689562</v>
      </c>
      <c r="CA33" s="19"/>
      <c r="CL33" s="57" t="s">
        <v>39</v>
      </c>
      <c r="CM33" s="6"/>
      <c r="CN33" s="17"/>
      <c r="CO33" s="58">
        <f>CI48*CH8</f>
        <v>1101.482659</v>
      </c>
      <c r="CP33" s="19"/>
      <c r="DA33" s="57" t="s">
        <v>39</v>
      </c>
      <c r="DB33" s="6"/>
      <c r="DC33" s="17"/>
      <c r="DD33" s="58">
        <f>CX48*CW8</f>
        <v>1166.275757</v>
      </c>
      <c r="DE33" s="19"/>
      <c r="DP33" s="57" t="s">
        <v>39</v>
      </c>
      <c r="DQ33" s="6"/>
      <c r="DR33" s="17"/>
      <c r="DS33" s="58">
        <f>DM48*DL8</f>
        <v>1231.068854</v>
      </c>
      <c r="DT33" s="19"/>
      <c r="EE33" s="57" t="s">
        <v>39</v>
      </c>
      <c r="EF33" s="6"/>
      <c r="EG33" s="17"/>
      <c r="EH33" s="58">
        <f>EB48*EA8</f>
        <v>1295.861952</v>
      </c>
      <c r="EI33" s="19"/>
      <c r="ET33" s="57" t="s">
        <v>39</v>
      </c>
      <c r="EU33" s="6"/>
      <c r="EV33" s="17"/>
      <c r="EW33" s="58" t="str">
        <f>EQ48*EP8</f>
        <v>#ERROR!</v>
      </c>
      <c r="EX33" s="19"/>
      <c r="FI33" s="57" t="s">
        <v>39</v>
      </c>
      <c r="FJ33" s="6"/>
      <c r="FK33" s="17"/>
      <c r="FL33" s="58" t="str">
        <f>FF48*FE8</f>
        <v>#ERROR!</v>
      </c>
      <c r="FM33" s="19"/>
      <c r="FX33" s="57" t="s">
        <v>39</v>
      </c>
      <c r="FY33" s="6"/>
      <c r="FZ33" s="17"/>
      <c r="GA33" s="58" t="str">
        <f>FU48*FT8</f>
        <v>#ERROR!</v>
      </c>
      <c r="GB33" s="19"/>
      <c r="GM33" s="57" t="s">
        <v>39</v>
      </c>
      <c r="GN33" s="6"/>
      <c r="GO33" s="17"/>
      <c r="GP33" s="58" t="str">
        <f>GJ48*GI8</f>
        <v>#ERROR!</v>
      </c>
      <c r="GQ33" s="19"/>
    </row>
    <row r="34" ht="15.75" customHeight="1">
      <c r="A34" s="102"/>
      <c r="H34" s="51" t="s">
        <v>40</v>
      </c>
      <c r="I34" s="8"/>
      <c r="J34" s="8"/>
      <c r="K34" s="8"/>
      <c r="L34" s="8"/>
      <c r="M34" s="9"/>
      <c r="O34" s="57" t="s">
        <v>41</v>
      </c>
      <c r="P34" s="6"/>
      <c r="Q34" s="19"/>
      <c r="R34" s="58">
        <f>R30+R31</f>
        <v>92.1156588</v>
      </c>
      <c r="S34" s="19"/>
      <c r="W34" s="51" t="s">
        <v>40</v>
      </c>
      <c r="X34" s="8"/>
      <c r="Y34" s="8"/>
      <c r="Z34" s="8"/>
      <c r="AA34" s="8"/>
      <c r="AB34" s="9"/>
      <c r="AD34" s="57" t="s">
        <v>41</v>
      </c>
      <c r="AE34" s="6"/>
      <c r="AF34" s="19"/>
      <c r="AG34" s="58">
        <f>AG30+AG31</f>
        <v>94.8153712</v>
      </c>
      <c r="AH34" s="19"/>
      <c r="AL34" s="51" t="s">
        <v>40</v>
      </c>
      <c r="AM34" s="8"/>
      <c r="AN34" s="8"/>
      <c r="AO34" s="8"/>
      <c r="AP34" s="8"/>
      <c r="AQ34" s="9"/>
      <c r="AS34" s="57" t="s">
        <v>41</v>
      </c>
      <c r="AT34" s="6"/>
      <c r="AU34" s="19"/>
      <c r="AV34" s="58">
        <f>AV30+AV31</f>
        <v>97.5150836</v>
      </c>
      <c r="AW34" s="19"/>
      <c r="BA34" s="51" t="s">
        <v>40</v>
      </c>
      <c r="BB34" s="8"/>
      <c r="BC34" s="8"/>
      <c r="BD34" s="8"/>
      <c r="BE34" s="8"/>
      <c r="BF34" s="9"/>
      <c r="BH34" s="57" t="s">
        <v>41</v>
      </c>
      <c r="BI34" s="6"/>
      <c r="BJ34" s="19"/>
      <c r="BK34" s="58">
        <f>BK30+BK31</f>
        <v>100.214796</v>
      </c>
      <c r="BL34" s="19"/>
      <c r="BP34" s="51" t="s">
        <v>40</v>
      </c>
      <c r="BQ34" s="8"/>
      <c r="BR34" s="8"/>
      <c r="BS34" s="8"/>
      <c r="BT34" s="8"/>
      <c r="BU34" s="9"/>
      <c r="BW34" s="57" t="s">
        <v>41</v>
      </c>
      <c r="BX34" s="6"/>
      <c r="BY34" s="19"/>
      <c r="BZ34" s="58">
        <f>BZ30+BZ31</f>
        <v>102.9145084</v>
      </c>
      <c r="CA34" s="19"/>
      <c r="CE34" s="51" t="s">
        <v>40</v>
      </c>
      <c r="CF34" s="8"/>
      <c r="CG34" s="8"/>
      <c r="CH34" s="8"/>
      <c r="CI34" s="8"/>
      <c r="CJ34" s="9"/>
      <c r="CL34" s="57" t="s">
        <v>41</v>
      </c>
      <c r="CM34" s="6"/>
      <c r="CN34" s="19"/>
      <c r="CO34" s="58">
        <f>CO30+CO31</f>
        <v>105.6142208</v>
      </c>
      <c r="CP34" s="19"/>
      <c r="CT34" s="51" t="s">
        <v>40</v>
      </c>
      <c r="CU34" s="8"/>
      <c r="CV34" s="8"/>
      <c r="CW34" s="8"/>
      <c r="CX34" s="8"/>
      <c r="CY34" s="9"/>
      <c r="DA34" s="57" t="s">
        <v>41</v>
      </c>
      <c r="DB34" s="6"/>
      <c r="DC34" s="19"/>
      <c r="DD34" s="58">
        <f>DD30+DD31</f>
        <v>108.3139332</v>
      </c>
      <c r="DE34" s="19"/>
      <c r="DI34" s="51" t="s">
        <v>40</v>
      </c>
      <c r="DJ34" s="8"/>
      <c r="DK34" s="8"/>
      <c r="DL34" s="8"/>
      <c r="DM34" s="8"/>
      <c r="DN34" s="9"/>
      <c r="DP34" s="57" t="s">
        <v>41</v>
      </c>
      <c r="DQ34" s="6"/>
      <c r="DR34" s="19"/>
      <c r="DS34" s="58">
        <f>DS30+DS31</f>
        <v>111.0136456</v>
      </c>
      <c r="DT34" s="19"/>
      <c r="DX34" s="51" t="s">
        <v>40</v>
      </c>
      <c r="DY34" s="8"/>
      <c r="DZ34" s="8"/>
      <c r="EA34" s="8"/>
      <c r="EB34" s="8"/>
      <c r="EC34" s="9"/>
      <c r="EE34" s="57" t="s">
        <v>41</v>
      </c>
      <c r="EF34" s="6"/>
      <c r="EG34" s="19"/>
      <c r="EH34" s="58">
        <f>EH30+EH31</f>
        <v>113.713358</v>
      </c>
      <c r="EI34" s="19"/>
      <c r="EM34" s="51" t="s">
        <v>40</v>
      </c>
      <c r="EN34" s="8"/>
      <c r="EO34" s="8"/>
      <c r="EP34" s="8"/>
      <c r="EQ34" s="8"/>
      <c r="ER34" s="9"/>
      <c r="ET34" s="57" t="s">
        <v>41</v>
      </c>
      <c r="EU34" s="6"/>
      <c r="EV34" s="19"/>
      <c r="EW34" s="58" t="str">
        <f>EW30+EW31</f>
        <v>#ERROR!</v>
      </c>
      <c r="EX34" s="19"/>
      <c r="FB34" s="51" t="s">
        <v>40</v>
      </c>
      <c r="FC34" s="8"/>
      <c r="FD34" s="8"/>
      <c r="FE34" s="8"/>
      <c r="FF34" s="8"/>
      <c r="FG34" s="9"/>
      <c r="FI34" s="57" t="s">
        <v>41</v>
      </c>
      <c r="FJ34" s="6"/>
      <c r="FK34" s="19"/>
      <c r="FL34" s="58" t="str">
        <f>FL30+FL31</f>
        <v>#ERROR!</v>
      </c>
      <c r="FM34" s="19"/>
      <c r="FQ34" s="51" t="s">
        <v>40</v>
      </c>
      <c r="FR34" s="8"/>
      <c r="FS34" s="8"/>
      <c r="FT34" s="8"/>
      <c r="FU34" s="8"/>
      <c r="FV34" s="9"/>
      <c r="FX34" s="57" t="s">
        <v>41</v>
      </c>
      <c r="FY34" s="6"/>
      <c r="FZ34" s="17"/>
      <c r="GA34" s="58" t="str">
        <f>GA30+GA31</f>
        <v>#ERROR!</v>
      </c>
      <c r="GB34" s="19"/>
      <c r="GF34" s="51" t="s">
        <v>40</v>
      </c>
      <c r="GG34" s="8"/>
      <c r="GH34" s="8"/>
      <c r="GI34" s="8"/>
      <c r="GJ34" s="8"/>
      <c r="GK34" s="9"/>
      <c r="GM34" s="57" t="s">
        <v>41</v>
      </c>
      <c r="GN34" s="6"/>
      <c r="GO34" s="17"/>
      <c r="GP34" s="58" t="str">
        <f>GP30+GP31</f>
        <v>#ERROR!</v>
      </c>
      <c r="GQ34" s="19"/>
    </row>
    <row r="35" ht="15.75" customHeight="1">
      <c r="A35" s="102"/>
      <c r="H35" s="62" t="s">
        <v>34</v>
      </c>
      <c r="I35" s="27"/>
      <c r="J35" s="27"/>
      <c r="K35" s="28"/>
      <c r="L35" s="63">
        <f>L36/K12</f>
        <v>115.89325</v>
      </c>
      <c r="M35" s="41"/>
      <c r="O35" s="57" t="s">
        <v>42</v>
      </c>
      <c r="P35" s="6"/>
      <c r="Q35" s="19"/>
      <c r="R35" s="58">
        <f>R34*K12</f>
        <v>2210.775811</v>
      </c>
      <c r="S35" s="19"/>
      <c r="W35" s="62" t="s">
        <v>34</v>
      </c>
      <c r="X35" s="27"/>
      <c r="Y35" s="27"/>
      <c r="Z35" s="28"/>
      <c r="AA35" s="63">
        <f>AA36/Z12</f>
        <v>115.89325</v>
      </c>
      <c r="AB35" s="41"/>
      <c r="AD35" s="57" t="s">
        <v>42</v>
      </c>
      <c r="AE35" s="6"/>
      <c r="AF35" s="19"/>
      <c r="AG35" s="58">
        <f>AG34*Z12</f>
        <v>2275.568909</v>
      </c>
      <c r="AH35" s="19"/>
      <c r="AL35" s="62" t="s">
        <v>34</v>
      </c>
      <c r="AM35" s="27"/>
      <c r="AN35" s="27"/>
      <c r="AO35" s="28"/>
      <c r="AP35" s="63">
        <f>AP36/AO12</f>
        <v>115.89325</v>
      </c>
      <c r="AQ35" s="41"/>
      <c r="AS35" s="57" t="s">
        <v>42</v>
      </c>
      <c r="AT35" s="6"/>
      <c r="AU35" s="19"/>
      <c r="AV35" s="58">
        <f>AV34*AO12</f>
        <v>2340.362006</v>
      </c>
      <c r="AW35" s="19"/>
      <c r="BA35" s="62" t="s">
        <v>34</v>
      </c>
      <c r="BB35" s="27"/>
      <c r="BC35" s="27"/>
      <c r="BD35" s="28"/>
      <c r="BE35" s="63">
        <f>BE36/BD12</f>
        <v>115.89325</v>
      </c>
      <c r="BF35" s="41"/>
      <c r="BH35" s="57" t="s">
        <v>42</v>
      </c>
      <c r="BI35" s="6"/>
      <c r="BJ35" s="19"/>
      <c r="BK35" s="58">
        <f>BK34*BD12</f>
        <v>2405.155104</v>
      </c>
      <c r="BL35" s="19"/>
      <c r="BP35" s="62" t="s">
        <v>34</v>
      </c>
      <c r="BQ35" s="27"/>
      <c r="BR35" s="27"/>
      <c r="BS35" s="28"/>
      <c r="BT35" s="63">
        <f>BT36/BS12</f>
        <v>115.89325</v>
      </c>
      <c r="BU35" s="41"/>
      <c r="BW35" s="57" t="s">
        <v>42</v>
      </c>
      <c r="BX35" s="6"/>
      <c r="BY35" s="19"/>
      <c r="BZ35" s="58">
        <f>BZ34*BS12</f>
        <v>2469.948202</v>
      </c>
      <c r="CA35" s="19"/>
      <c r="CE35" s="62" t="s">
        <v>34</v>
      </c>
      <c r="CF35" s="27"/>
      <c r="CG35" s="27"/>
      <c r="CH35" s="28"/>
      <c r="CI35" s="63">
        <f>CI36/CH12</f>
        <v>115.89325</v>
      </c>
      <c r="CJ35" s="41"/>
      <c r="CL35" s="57" t="s">
        <v>42</v>
      </c>
      <c r="CM35" s="6"/>
      <c r="CN35" s="19"/>
      <c r="CO35" s="58">
        <f>CO34*CH12</f>
        <v>2534.741299</v>
      </c>
      <c r="CP35" s="19"/>
      <c r="CT35" s="62" t="s">
        <v>34</v>
      </c>
      <c r="CU35" s="27"/>
      <c r="CV35" s="27"/>
      <c r="CW35" s="28"/>
      <c r="CX35" s="63">
        <f>CX36/CW12</f>
        <v>115.89325</v>
      </c>
      <c r="CY35" s="41"/>
      <c r="DA35" s="57" t="s">
        <v>42</v>
      </c>
      <c r="DB35" s="6"/>
      <c r="DC35" s="19"/>
      <c r="DD35" s="58">
        <f>DD34*CW12</f>
        <v>2599.534397</v>
      </c>
      <c r="DE35" s="19"/>
      <c r="DI35" s="62" t="s">
        <v>34</v>
      </c>
      <c r="DJ35" s="27"/>
      <c r="DK35" s="27"/>
      <c r="DL35" s="28"/>
      <c r="DM35" s="63">
        <f>DM36/DL12</f>
        <v>115.89325</v>
      </c>
      <c r="DN35" s="41"/>
      <c r="DP35" s="57" t="s">
        <v>42</v>
      </c>
      <c r="DQ35" s="6"/>
      <c r="DR35" s="19"/>
      <c r="DS35" s="58">
        <f>DS34*DL12</f>
        <v>2664.327494</v>
      </c>
      <c r="DT35" s="19"/>
      <c r="DX35" s="62" t="s">
        <v>34</v>
      </c>
      <c r="DY35" s="27"/>
      <c r="DZ35" s="27"/>
      <c r="EA35" s="28"/>
      <c r="EB35" s="63">
        <f>EB36/EA12</f>
        <v>115.89325</v>
      </c>
      <c r="EC35" s="41"/>
      <c r="EE35" s="57" t="s">
        <v>42</v>
      </c>
      <c r="EF35" s="6"/>
      <c r="EG35" s="19"/>
      <c r="EH35" s="58">
        <f>EH34*EA12</f>
        <v>2729.120592</v>
      </c>
      <c r="EI35" s="19"/>
      <c r="EM35" s="62" t="s">
        <v>34</v>
      </c>
      <c r="EN35" s="27"/>
      <c r="EO35" s="27"/>
      <c r="EP35" s="28"/>
      <c r="EQ35" s="63">
        <f>EQ36/EP12</f>
        <v>115.89325</v>
      </c>
      <c r="ER35" s="41"/>
      <c r="ET35" s="57" t="s">
        <v>42</v>
      </c>
      <c r="EU35" s="6"/>
      <c r="EV35" s="19"/>
      <c r="EW35" s="58" t="str">
        <f>EW34*EP12</f>
        <v>#ERROR!</v>
      </c>
      <c r="EX35" s="19"/>
      <c r="FB35" s="62" t="s">
        <v>34</v>
      </c>
      <c r="FC35" s="27"/>
      <c r="FD35" s="27"/>
      <c r="FE35" s="28"/>
      <c r="FF35" s="63">
        <f>FF36/FE12</f>
        <v>115.89325</v>
      </c>
      <c r="FG35" s="41"/>
      <c r="FI35" s="57" t="s">
        <v>42</v>
      </c>
      <c r="FJ35" s="6"/>
      <c r="FK35" s="19"/>
      <c r="FL35" s="58" t="str">
        <f>FL34*FE12</f>
        <v>#ERROR!</v>
      </c>
      <c r="FM35" s="19"/>
      <c r="FQ35" s="104" t="s">
        <v>34</v>
      </c>
      <c r="FR35" s="11"/>
      <c r="FS35" s="11"/>
      <c r="FT35" s="12"/>
      <c r="FU35" s="105">
        <f>FU36/FT12</f>
        <v>105.3575</v>
      </c>
      <c r="FV35" s="14"/>
      <c r="FX35" s="57" t="s">
        <v>42</v>
      </c>
      <c r="FY35" s="6"/>
      <c r="FZ35" s="17"/>
      <c r="GA35" s="58" t="str">
        <f>GA34*FT12</f>
        <v>#ERROR!</v>
      </c>
      <c r="GB35" s="19"/>
      <c r="GF35" s="104" t="s">
        <v>34</v>
      </c>
      <c r="GG35" s="11"/>
      <c r="GH35" s="11"/>
      <c r="GI35" s="12"/>
      <c r="GJ35" s="105">
        <f>GJ36/GI12</f>
        <v>105.3575</v>
      </c>
      <c r="GK35" s="14"/>
      <c r="GM35" s="57" t="s">
        <v>42</v>
      </c>
      <c r="GN35" s="6"/>
      <c r="GO35" s="17"/>
      <c r="GP35" s="58" t="str">
        <f>GP34*GI12</f>
        <v>#ERROR!</v>
      </c>
      <c r="GQ35" s="19"/>
    </row>
    <row r="36" ht="15.75" customHeight="1">
      <c r="A36" s="102"/>
      <c r="H36" s="64" t="s">
        <v>43</v>
      </c>
      <c r="I36" s="6"/>
      <c r="J36" s="6"/>
      <c r="K36" s="17"/>
      <c r="L36" s="65">
        <f>K6*K11</f>
        <v>2781.438</v>
      </c>
      <c r="M36" s="19"/>
      <c r="O36" s="57" t="s">
        <v>44</v>
      </c>
      <c r="P36" s="6"/>
      <c r="Q36" s="19"/>
      <c r="R36" s="58">
        <f>R34*K14</f>
        <v>652178.8643</v>
      </c>
      <c r="S36" s="19"/>
      <c r="W36" s="64" t="s">
        <v>43</v>
      </c>
      <c r="X36" s="6"/>
      <c r="Y36" s="6"/>
      <c r="Z36" s="17"/>
      <c r="AA36" s="65">
        <f>Z6*Z11</f>
        <v>2781.438</v>
      </c>
      <c r="AB36" s="19"/>
      <c r="AD36" s="57" t="s">
        <v>44</v>
      </c>
      <c r="AE36" s="6"/>
      <c r="AF36" s="19"/>
      <c r="AG36" s="58">
        <f>AG34*Z14</f>
        <v>671292.8281</v>
      </c>
      <c r="AH36" s="19"/>
      <c r="AL36" s="64" t="s">
        <v>43</v>
      </c>
      <c r="AM36" s="6"/>
      <c r="AN36" s="6"/>
      <c r="AO36" s="17"/>
      <c r="AP36" s="65">
        <f>AO6*AO11</f>
        <v>2781.438</v>
      </c>
      <c r="AQ36" s="19"/>
      <c r="AS36" s="57" t="s">
        <v>44</v>
      </c>
      <c r="AT36" s="6"/>
      <c r="AU36" s="19"/>
      <c r="AV36" s="58">
        <f>AV34*AO14</f>
        <v>690406.7919</v>
      </c>
      <c r="AW36" s="19"/>
      <c r="BA36" s="64" t="s">
        <v>43</v>
      </c>
      <c r="BB36" s="6"/>
      <c r="BC36" s="6"/>
      <c r="BD36" s="17"/>
      <c r="BE36" s="65">
        <f>BD6*BD11</f>
        <v>2781.438</v>
      </c>
      <c r="BF36" s="19"/>
      <c r="BH36" s="57" t="s">
        <v>44</v>
      </c>
      <c r="BI36" s="6"/>
      <c r="BJ36" s="19"/>
      <c r="BK36" s="58">
        <f>BK34*BD14</f>
        <v>709520.7557</v>
      </c>
      <c r="BL36" s="19"/>
      <c r="BP36" s="64" t="s">
        <v>43</v>
      </c>
      <c r="BQ36" s="6"/>
      <c r="BR36" s="6"/>
      <c r="BS36" s="17"/>
      <c r="BT36" s="65">
        <f>BS6*BS11</f>
        <v>2781.438</v>
      </c>
      <c r="BU36" s="19"/>
      <c r="BW36" s="57" t="s">
        <v>44</v>
      </c>
      <c r="BX36" s="6"/>
      <c r="BY36" s="19"/>
      <c r="BZ36" s="58">
        <f>BZ34*BS14</f>
        <v>728634.7195</v>
      </c>
      <c r="CA36" s="19"/>
      <c r="CE36" s="64" t="s">
        <v>43</v>
      </c>
      <c r="CF36" s="6"/>
      <c r="CG36" s="6"/>
      <c r="CH36" s="17"/>
      <c r="CI36" s="65">
        <f>CH6*CH11</f>
        <v>2781.438</v>
      </c>
      <c r="CJ36" s="19"/>
      <c r="CL36" s="57" t="s">
        <v>44</v>
      </c>
      <c r="CM36" s="6"/>
      <c r="CN36" s="19"/>
      <c r="CO36" s="58">
        <f>CO34*CH14</f>
        <v>747748.6833</v>
      </c>
      <c r="CP36" s="19"/>
      <c r="CT36" s="64" t="s">
        <v>43</v>
      </c>
      <c r="CU36" s="6"/>
      <c r="CV36" s="6"/>
      <c r="CW36" s="17"/>
      <c r="CX36" s="65">
        <f>CW6*CW11</f>
        <v>2781.438</v>
      </c>
      <c r="CY36" s="19"/>
      <c r="DA36" s="57" t="s">
        <v>44</v>
      </c>
      <c r="DB36" s="6"/>
      <c r="DC36" s="19"/>
      <c r="DD36" s="58">
        <f>DD34*CW14</f>
        <v>766862.6471</v>
      </c>
      <c r="DE36" s="19"/>
      <c r="DI36" s="64" t="s">
        <v>43</v>
      </c>
      <c r="DJ36" s="6"/>
      <c r="DK36" s="6"/>
      <c r="DL36" s="17"/>
      <c r="DM36" s="65">
        <f>DL6*DL11</f>
        <v>2781.438</v>
      </c>
      <c r="DN36" s="19"/>
      <c r="DP36" s="57" t="s">
        <v>44</v>
      </c>
      <c r="DQ36" s="6"/>
      <c r="DR36" s="19"/>
      <c r="DS36" s="58">
        <f>DS34*DL14</f>
        <v>785976.6108</v>
      </c>
      <c r="DT36" s="19"/>
      <c r="DX36" s="64" t="s">
        <v>43</v>
      </c>
      <c r="DY36" s="6"/>
      <c r="DZ36" s="6"/>
      <c r="EA36" s="17"/>
      <c r="EB36" s="65">
        <f>EA6*EA11</f>
        <v>2781.438</v>
      </c>
      <c r="EC36" s="19"/>
      <c r="EE36" s="57" t="s">
        <v>44</v>
      </c>
      <c r="EF36" s="6"/>
      <c r="EG36" s="19"/>
      <c r="EH36" s="58">
        <f>EH34*EA14</f>
        <v>805090.5746</v>
      </c>
      <c r="EI36" s="19"/>
      <c r="EM36" s="64" t="s">
        <v>43</v>
      </c>
      <c r="EN36" s="6"/>
      <c r="EO36" s="6"/>
      <c r="EP36" s="17"/>
      <c r="EQ36" s="65">
        <f>EP6*EP11</f>
        <v>2781.438</v>
      </c>
      <c r="ER36" s="19"/>
      <c r="ET36" s="57" t="s">
        <v>44</v>
      </c>
      <c r="EU36" s="6"/>
      <c r="EV36" s="19"/>
      <c r="EW36" s="58" t="str">
        <f>EW34*EP14</f>
        <v>#ERROR!</v>
      </c>
      <c r="EX36" s="19"/>
      <c r="FB36" s="64" t="s">
        <v>43</v>
      </c>
      <c r="FC36" s="6"/>
      <c r="FD36" s="6"/>
      <c r="FE36" s="17"/>
      <c r="FF36" s="65">
        <f>FE6*FE11</f>
        <v>2781.438</v>
      </c>
      <c r="FG36" s="19"/>
      <c r="FI36" s="57" t="s">
        <v>44</v>
      </c>
      <c r="FJ36" s="6"/>
      <c r="FK36" s="19"/>
      <c r="FL36" s="58" t="str">
        <f>FL34*FE14</f>
        <v>#ERROR!</v>
      </c>
      <c r="FM36" s="19"/>
      <c r="FQ36" s="64" t="s">
        <v>43</v>
      </c>
      <c r="FR36" s="6"/>
      <c r="FS36" s="6"/>
      <c r="FT36" s="17"/>
      <c r="FU36" s="65">
        <f>FT6*FT11</f>
        <v>2528.58</v>
      </c>
      <c r="FV36" s="19"/>
      <c r="FX36" s="57" t="s">
        <v>44</v>
      </c>
      <c r="FY36" s="6"/>
      <c r="FZ36" s="17"/>
      <c r="GA36" s="58" t="str">
        <f>GA34*FT14</f>
        <v>#ERROR!</v>
      </c>
      <c r="GB36" s="19"/>
      <c r="GF36" s="64" t="s">
        <v>43</v>
      </c>
      <c r="GG36" s="6"/>
      <c r="GH36" s="6"/>
      <c r="GI36" s="17"/>
      <c r="GJ36" s="65">
        <f>GI6*GI11</f>
        <v>2528.58</v>
      </c>
      <c r="GK36" s="19"/>
      <c r="GM36" s="57" t="s">
        <v>44</v>
      </c>
      <c r="GN36" s="6"/>
      <c r="GO36" s="17"/>
      <c r="GP36" s="58" t="str">
        <f>GP34*GI14</f>
        <v>#ERROR!</v>
      </c>
      <c r="GQ36" s="19"/>
    </row>
    <row r="37" ht="15.75" customHeight="1">
      <c r="A37" s="102"/>
      <c r="H37" s="64" t="s">
        <v>45</v>
      </c>
      <c r="I37" s="6"/>
      <c r="J37" s="6"/>
      <c r="K37" s="17"/>
      <c r="L37" s="65">
        <f>L36*K13</f>
        <v>820524.21</v>
      </c>
      <c r="M37" s="19"/>
      <c r="O37" s="57" t="s">
        <v>46</v>
      </c>
      <c r="P37" s="6"/>
      <c r="Q37" s="19"/>
      <c r="R37" s="66">
        <f>R36*5</f>
        <v>3260894.322</v>
      </c>
      <c r="S37" s="19"/>
      <c r="W37" s="64" t="s">
        <v>45</v>
      </c>
      <c r="X37" s="6"/>
      <c r="Y37" s="6"/>
      <c r="Z37" s="17"/>
      <c r="AA37" s="65">
        <f>AA36*Z13</f>
        <v>820524.21</v>
      </c>
      <c r="AB37" s="19"/>
      <c r="AD37" s="57" t="s">
        <v>46</v>
      </c>
      <c r="AE37" s="6"/>
      <c r="AF37" s="19"/>
      <c r="AG37" s="66">
        <f>AG36*5</f>
        <v>3356464.14</v>
      </c>
      <c r="AH37" s="19"/>
      <c r="AL37" s="64" t="s">
        <v>45</v>
      </c>
      <c r="AM37" s="6"/>
      <c r="AN37" s="6"/>
      <c r="AO37" s="17"/>
      <c r="AP37" s="65">
        <f>AP36*AO13</f>
        <v>820524.21</v>
      </c>
      <c r="AQ37" s="19"/>
      <c r="AS37" s="57" t="s">
        <v>46</v>
      </c>
      <c r="AT37" s="6"/>
      <c r="AU37" s="19"/>
      <c r="AV37" s="66">
        <f>AV36*5</f>
        <v>3452033.959</v>
      </c>
      <c r="AW37" s="19"/>
      <c r="BA37" s="64" t="s">
        <v>45</v>
      </c>
      <c r="BB37" s="6"/>
      <c r="BC37" s="6"/>
      <c r="BD37" s="17"/>
      <c r="BE37" s="65">
        <f>BE36*BD13</f>
        <v>820524.21</v>
      </c>
      <c r="BF37" s="19"/>
      <c r="BH37" s="57" t="s">
        <v>46</v>
      </c>
      <c r="BI37" s="6"/>
      <c r="BJ37" s="19"/>
      <c r="BK37" s="66">
        <f>BK36*5</f>
        <v>3547603.778</v>
      </c>
      <c r="BL37" s="19"/>
      <c r="BP37" s="64" t="s">
        <v>45</v>
      </c>
      <c r="BQ37" s="6"/>
      <c r="BR37" s="6"/>
      <c r="BS37" s="17"/>
      <c r="BT37" s="65">
        <f>BT36*BS13</f>
        <v>820524.21</v>
      </c>
      <c r="BU37" s="19"/>
      <c r="BW37" s="57" t="s">
        <v>46</v>
      </c>
      <c r="BX37" s="6"/>
      <c r="BY37" s="19"/>
      <c r="BZ37" s="66">
        <f>BZ36*5</f>
        <v>3643173.597</v>
      </c>
      <c r="CA37" s="19"/>
      <c r="CE37" s="64" t="s">
        <v>45</v>
      </c>
      <c r="CF37" s="6"/>
      <c r="CG37" s="6"/>
      <c r="CH37" s="17"/>
      <c r="CI37" s="65">
        <f>CI36*CH13</f>
        <v>820524.21</v>
      </c>
      <c r="CJ37" s="19"/>
      <c r="CL37" s="57" t="s">
        <v>46</v>
      </c>
      <c r="CM37" s="6"/>
      <c r="CN37" s="19"/>
      <c r="CO37" s="66">
        <f>CO36*5</f>
        <v>3738743.416</v>
      </c>
      <c r="CP37" s="19"/>
      <c r="CT37" s="64" t="s">
        <v>45</v>
      </c>
      <c r="CU37" s="6"/>
      <c r="CV37" s="6"/>
      <c r="CW37" s="17"/>
      <c r="CX37" s="65">
        <f>CX36*CW13</f>
        <v>820524.21</v>
      </c>
      <c r="CY37" s="19"/>
      <c r="DA37" s="57" t="s">
        <v>46</v>
      </c>
      <c r="DB37" s="6"/>
      <c r="DC37" s="19"/>
      <c r="DD37" s="66">
        <f>DD36*5</f>
        <v>3834313.235</v>
      </c>
      <c r="DE37" s="19"/>
      <c r="DI37" s="64" t="s">
        <v>45</v>
      </c>
      <c r="DJ37" s="6"/>
      <c r="DK37" s="6"/>
      <c r="DL37" s="17"/>
      <c r="DM37" s="65">
        <f>DM36*DL13</f>
        <v>820524.21</v>
      </c>
      <c r="DN37" s="19"/>
      <c r="DP37" s="57" t="s">
        <v>46</v>
      </c>
      <c r="DQ37" s="6"/>
      <c r="DR37" s="19"/>
      <c r="DS37" s="66">
        <f>DS36*5</f>
        <v>3929883.054</v>
      </c>
      <c r="DT37" s="19"/>
      <c r="DX37" s="64" t="s">
        <v>45</v>
      </c>
      <c r="DY37" s="6"/>
      <c r="DZ37" s="6"/>
      <c r="EA37" s="17"/>
      <c r="EB37" s="65">
        <f>EB36*EA13</f>
        <v>820524.21</v>
      </c>
      <c r="EC37" s="19"/>
      <c r="EE37" s="57" t="s">
        <v>46</v>
      </c>
      <c r="EF37" s="6"/>
      <c r="EG37" s="19"/>
      <c r="EH37" s="66">
        <f>EH36*5</f>
        <v>4025452.873</v>
      </c>
      <c r="EI37" s="19"/>
      <c r="EM37" s="64" t="s">
        <v>45</v>
      </c>
      <c r="EN37" s="6"/>
      <c r="EO37" s="6"/>
      <c r="EP37" s="17"/>
      <c r="EQ37" s="65">
        <f>EQ36*EP13</f>
        <v>820524.21</v>
      </c>
      <c r="ER37" s="19"/>
      <c r="ET37" s="57" t="s">
        <v>46</v>
      </c>
      <c r="EU37" s="6"/>
      <c r="EV37" s="19"/>
      <c r="EW37" s="66" t="str">
        <f>EW36*5</f>
        <v>#ERROR!</v>
      </c>
      <c r="EX37" s="19"/>
      <c r="FB37" s="64" t="s">
        <v>45</v>
      </c>
      <c r="FC37" s="6"/>
      <c r="FD37" s="6"/>
      <c r="FE37" s="17"/>
      <c r="FF37" s="65">
        <f>FF36*FE13</f>
        <v>820524.21</v>
      </c>
      <c r="FG37" s="19"/>
      <c r="FI37" s="57" t="s">
        <v>46</v>
      </c>
      <c r="FJ37" s="6"/>
      <c r="FK37" s="19"/>
      <c r="FL37" s="66" t="str">
        <f>FL36*5</f>
        <v>#ERROR!</v>
      </c>
      <c r="FM37" s="19"/>
      <c r="FQ37" s="64" t="s">
        <v>45</v>
      </c>
      <c r="FR37" s="6"/>
      <c r="FS37" s="6"/>
      <c r="FT37" s="17"/>
      <c r="FU37" s="65">
        <f>FU36*FT13</f>
        <v>758574</v>
      </c>
      <c r="FV37" s="19"/>
      <c r="FX37" s="57" t="s">
        <v>46</v>
      </c>
      <c r="FY37" s="6"/>
      <c r="FZ37" s="17"/>
      <c r="GA37" s="66" t="str">
        <f>GA36*5</f>
        <v>#ERROR!</v>
      </c>
      <c r="GB37" s="19"/>
      <c r="GF37" s="64" t="s">
        <v>45</v>
      </c>
      <c r="GG37" s="6"/>
      <c r="GH37" s="6"/>
      <c r="GI37" s="17"/>
      <c r="GJ37" s="65">
        <f>GJ36*GI13</f>
        <v>758574</v>
      </c>
      <c r="GK37" s="19"/>
      <c r="GM37" s="57" t="s">
        <v>46</v>
      </c>
      <c r="GN37" s="6"/>
      <c r="GO37" s="17"/>
      <c r="GP37" s="66" t="str">
        <f>GP36*5</f>
        <v>#ERROR!</v>
      </c>
      <c r="GQ37" s="19"/>
    </row>
    <row r="38" ht="15.75" customHeight="1">
      <c r="A38" s="102"/>
      <c r="H38" s="67" t="s">
        <v>47</v>
      </c>
      <c r="I38" s="34"/>
      <c r="J38" s="34"/>
      <c r="K38" s="35"/>
      <c r="L38" s="68">
        <f>L37*5</f>
        <v>4102621.05</v>
      </c>
      <c r="M38" s="37"/>
      <c r="W38" s="67" t="s">
        <v>47</v>
      </c>
      <c r="X38" s="34"/>
      <c r="Y38" s="34"/>
      <c r="Z38" s="35"/>
      <c r="AA38" s="68">
        <f>AA37*5</f>
        <v>4102621.05</v>
      </c>
      <c r="AB38" s="37"/>
      <c r="AL38" s="67" t="s">
        <v>47</v>
      </c>
      <c r="AM38" s="34"/>
      <c r="AN38" s="34"/>
      <c r="AO38" s="35"/>
      <c r="AP38" s="68">
        <f>AP37*5</f>
        <v>4102621.05</v>
      </c>
      <c r="AQ38" s="37"/>
      <c r="BA38" s="67" t="s">
        <v>47</v>
      </c>
      <c r="BB38" s="34"/>
      <c r="BC38" s="34"/>
      <c r="BD38" s="35"/>
      <c r="BE38" s="68">
        <f>BE37*5</f>
        <v>4102621.05</v>
      </c>
      <c r="BF38" s="37"/>
      <c r="BP38" s="67" t="s">
        <v>47</v>
      </c>
      <c r="BQ38" s="34"/>
      <c r="BR38" s="34"/>
      <c r="BS38" s="35"/>
      <c r="BT38" s="68">
        <f>BT37*5</f>
        <v>4102621.05</v>
      </c>
      <c r="BU38" s="37"/>
      <c r="CE38" s="67" t="s">
        <v>47</v>
      </c>
      <c r="CF38" s="34"/>
      <c r="CG38" s="34"/>
      <c r="CH38" s="35"/>
      <c r="CI38" s="68">
        <f>CI37*5</f>
        <v>4102621.05</v>
      </c>
      <c r="CJ38" s="37"/>
      <c r="CT38" s="67" t="s">
        <v>47</v>
      </c>
      <c r="CU38" s="34"/>
      <c r="CV38" s="34"/>
      <c r="CW38" s="35"/>
      <c r="CX38" s="68">
        <f>CX37*5</f>
        <v>4102621.05</v>
      </c>
      <c r="CY38" s="37"/>
      <c r="DI38" s="67" t="s">
        <v>47</v>
      </c>
      <c r="DJ38" s="34"/>
      <c r="DK38" s="34"/>
      <c r="DL38" s="35"/>
      <c r="DM38" s="68">
        <f>DM37*5</f>
        <v>4102621.05</v>
      </c>
      <c r="DN38" s="37"/>
      <c r="DX38" s="67" t="s">
        <v>47</v>
      </c>
      <c r="DY38" s="34"/>
      <c r="DZ38" s="34"/>
      <c r="EA38" s="35"/>
      <c r="EB38" s="68">
        <f>EB37*5</f>
        <v>4102621.05</v>
      </c>
      <c r="EC38" s="37"/>
      <c r="EM38" s="67" t="s">
        <v>47</v>
      </c>
      <c r="EN38" s="34"/>
      <c r="EO38" s="34"/>
      <c r="EP38" s="35"/>
      <c r="EQ38" s="68">
        <f>EQ37*5</f>
        <v>4102621.05</v>
      </c>
      <c r="ER38" s="37"/>
      <c r="FB38" s="67" t="s">
        <v>47</v>
      </c>
      <c r="FC38" s="34"/>
      <c r="FD38" s="34"/>
      <c r="FE38" s="35"/>
      <c r="FF38" s="68">
        <f>FF37*5</f>
        <v>4102621.05</v>
      </c>
      <c r="FG38" s="37"/>
      <c r="FQ38" s="67" t="s">
        <v>47</v>
      </c>
      <c r="FR38" s="34"/>
      <c r="FS38" s="34"/>
      <c r="FT38" s="35"/>
      <c r="FU38" s="68">
        <f>FU37*5</f>
        <v>3792870</v>
      </c>
      <c r="FV38" s="37"/>
      <c r="GF38" s="67" t="s">
        <v>47</v>
      </c>
      <c r="GG38" s="34"/>
      <c r="GH38" s="34"/>
      <c r="GI38" s="35"/>
      <c r="GJ38" s="68">
        <f>GJ37*5</f>
        <v>3792870</v>
      </c>
      <c r="GK38" s="37"/>
    </row>
    <row r="39" ht="15.75" customHeight="1">
      <c r="A39" s="102"/>
      <c r="O39" s="69" t="s">
        <v>48</v>
      </c>
      <c r="P39" s="11"/>
      <c r="Q39" s="11"/>
      <c r="R39" s="11"/>
      <c r="S39" s="14"/>
      <c r="AD39" s="69" t="s">
        <v>48</v>
      </c>
      <c r="AE39" s="11"/>
      <c r="AF39" s="11"/>
      <c r="AG39" s="11"/>
      <c r="AH39" s="14"/>
      <c r="AS39" s="69" t="s">
        <v>48</v>
      </c>
      <c r="AT39" s="11"/>
      <c r="AU39" s="11"/>
      <c r="AV39" s="11"/>
      <c r="AW39" s="14"/>
      <c r="BH39" s="69" t="s">
        <v>48</v>
      </c>
      <c r="BI39" s="11"/>
      <c r="BJ39" s="11"/>
      <c r="BK39" s="11"/>
      <c r="BL39" s="14"/>
      <c r="BW39" s="69" t="s">
        <v>48</v>
      </c>
      <c r="BX39" s="11"/>
      <c r="BY39" s="11"/>
      <c r="BZ39" s="11"/>
      <c r="CA39" s="14"/>
      <c r="CL39" s="69" t="s">
        <v>48</v>
      </c>
      <c r="CM39" s="11"/>
      <c r="CN39" s="11"/>
      <c r="CO39" s="11"/>
      <c r="CP39" s="14"/>
      <c r="DA39" s="69" t="s">
        <v>48</v>
      </c>
      <c r="DB39" s="11"/>
      <c r="DC39" s="11"/>
      <c r="DD39" s="11"/>
      <c r="DE39" s="14"/>
      <c r="DP39" s="69" t="s">
        <v>48</v>
      </c>
      <c r="DQ39" s="11"/>
      <c r="DR39" s="11"/>
      <c r="DS39" s="11"/>
      <c r="DT39" s="14"/>
      <c r="EE39" s="69" t="s">
        <v>48</v>
      </c>
      <c r="EF39" s="11"/>
      <c r="EG39" s="11"/>
      <c r="EH39" s="11"/>
      <c r="EI39" s="14"/>
      <c r="ET39" s="69" t="s">
        <v>48</v>
      </c>
      <c r="EU39" s="11"/>
      <c r="EV39" s="11"/>
      <c r="EW39" s="11"/>
      <c r="EX39" s="14"/>
      <c r="FI39" s="69" t="s">
        <v>48</v>
      </c>
      <c r="FJ39" s="11"/>
      <c r="FK39" s="11"/>
      <c r="FL39" s="11"/>
      <c r="FM39" s="14"/>
      <c r="FX39" s="69" t="s">
        <v>48</v>
      </c>
      <c r="FY39" s="11"/>
      <c r="FZ39" s="11"/>
      <c r="GA39" s="11"/>
      <c r="GB39" s="14"/>
      <c r="GM39" s="69" t="s">
        <v>48</v>
      </c>
      <c r="GN39" s="11"/>
      <c r="GO39" s="11"/>
      <c r="GP39" s="11"/>
      <c r="GQ39" s="14"/>
    </row>
    <row r="40" ht="15.75" customHeight="1">
      <c r="A40" s="102"/>
      <c r="H40" s="70" t="s">
        <v>49</v>
      </c>
      <c r="I40" s="71"/>
      <c r="J40" s="71"/>
      <c r="K40" s="71"/>
      <c r="L40" s="71"/>
      <c r="M40" s="72"/>
      <c r="O40" s="73" t="s">
        <v>50</v>
      </c>
      <c r="P40" s="6"/>
      <c r="Q40" s="19"/>
      <c r="R40" s="74">
        <f t="shared" ref="R40:R43" si="85">L35-R34</f>
        <v>23.7775912</v>
      </c>
      <c r="S40" s="19"/>
      <c r="W40" s="70" t="s">
        <v>49</v>
      </c>
      <c r="X40" s="71"/>
      <c r="Y40" s="71"/>
      <c r="Z40" s="71"/>
      <c r="AA40" s="71"/>
      <c r="AB40" s="72"/>
      <c r="AD40" s="73" t="s">
        <v>50</v>
      </c>
      <c r="AE40" s="6"/>
      <c r="AF40" s="19"/>
      <c r="AG40" s="74">
        <f t="shared" ref="AG40:AG43" si="86">AA35-AG34</f>
        <v>21.0778788</v>
      </c>
      <c r="AH40" s="19"/>
      <c r="AL40" s="70" t="s">
        <v>49</v>
      </c>
      <c r="AM40" s="71"/>
      <c r="AN40" s="71"/>
      <c r="AO40" s="71"/>
      <c r="AP40" s="71"/>
      <c r="AQ40" s="72"/>
      <c r="AS40" s="73" t="s">
        <v>50</v>
      </c>
      <c r="AT40" s="6"/>
      <c r="AU40" s="19"/>
      <c r="AV40" s="74">
        <f t="shared" ref="AV40:AV43" si="87">AP35-AV34</f>
        <v>18.3781664</v>
      </c>
      <c r="AW40" s="19"/>
      <c r="BA40" s="70" t="s">
        <v>49</v>
      </c>
      <c r="BB40" s="71"/>
      <c r="BC40" s="71"/>
      <c r="BD40" s="71"/>
      <c r="BE40" s="71"/>
      <c r="BF40" s="72"/>
      <c r="BH40" s="73" t="s">
        <v>50</v>
      </c>
      <c r="BI40" s="6"/>
      <c r="BJ40" s="19"/>
      <c r="BK40" s="74">
        <f t="shared" ref="BK40:BK43" si="88">BE35-BK34</f>
        <v>15.678454</v>
      </c>
      <c r="BL40" s="19"/>
      <c r="BP40" s="70" t="s">
        <v>49</v>
      </c>
      <c r="BQ40" s="71"/>
      <c r="BR40" s="71"/>
      <c r="BS40" s="71"/>
      <c r="BT40" s="71"/>
      <c r="BU40" s="72"/>
      <c r="BW40" s="73" t="s">
        <v>50</v>
      </c>
      <c r="BX40" s="6"/>
      <c r="BY40" s="19"/>
      <c r="BZ40" s="74">
        <f t="shared" ref="BZ40:BZ43" si="89">BT35-BZ34</f>
        <v>12.9787416</v>
      </c>
      <c r="CA40" s="19"/>
      <c r="CE40" s="70" t="s">
        <v>49</v>
      </c>
      <c r="CF40" s="71"/>
      <c r="CG40" s="71"/>
      <c r="CH40" s="71"/>
      <c r="CI40" s="71"/>
      <c r="CJ40" s="72"/>
      <c r="CL40" s="73" t="s">
        <v>50</v>
      </c>
      <c r="CM40" s="6"/>
      <c r="CN40" s="19"/>
      <c r="CO40" s="74">
        <f t="shared" ref="CO40:CO43" si="90">CI35-CO34</f>
        <v>10.2790292</v>
      </c>
      <c r="CP40" s="19"/>
      <c r="CT40" s="70" t="s">
        <v>49</v>
      </c>
      <c r="CU40" s="71"/>
      <c r="CV40" s="71"/>
      <c r="CW40" s="71"/>
      <c r="CX40" s="71"/>
      <c r="CY40" s="72"/>
      <c r="DA40" s="73" t="s">
        <v>50</v>
      </c>
      <c r="DB40" s="6"/>
      <c r="DC40" s="19"/>
      <c r="DD40" s="74">
        <f t="shared" ref="DD40:DD43" si="91">CX35-DD34</f>
        <v>7.5793168</v>
      </c>
      <c r="DE40" s="19"/>
      <c r="DI40" s="70" t="s">
        <v>49</v>
      </c>
      <c r="DJ40" s="71"/>
      <c r="DK40" s="71"/>
      <c r="DL40" s="71"/>
      <c r="DM40" s="71"/>
      <c r="DN40" s="72"/>
      <c r="DP40" s="73" t="s">
        <v>50</v>
      </c>
      <c r="DQ40" s="6"/>
      <c r="DR40" s="19"/>
      <c r="DS40" s="74">
        <f t="shared" ref="DS40:DS43" si="92">DM35-DS34</f>
        <v>4.8796044</v>
      </c>
      <c r="DT40" s="19"/>
      <c r="DX40" s="70" t="s">
        <v>49</v>
      </c>
      <c r="DY40" s="71"/>
      <c r="DZ40" s="71"/>
      <c r="EA40" s="71"/>
      <c r="EB40" s="71"/>
      <c r="EC40" s="72"/>
      <c r="EE40" s="73" t="s">
        <v>50</v>
      </c>
      <c r="EF40" s="6"/>
      <c r="EG40" s="19"/>
      <c r="EH40" s="74">
        <f t="shared" ref="EH40:EH43" si="93">EB35-EH34</f>
        <v>2.179892</v>
      </c>
      <c r="EI40" s="19"/>
      <c r="EM40" s="70" t="s">
        <v>49</v>
      </c>
      <c r="EN40" s="71"/>
      <c r="EO40" s="71"/>
      <c r="EP40" s="71"/>
      <c r="EQ40" s="71"/>
      <c r="ER40" s="72"/>
      <c r="ET40" s="73" t="s">
        <v>50</v>
      </c>
      <c r="EU40" s="6"/>
      <c r="EV40" s="19"/>
      <c r="EW40" s="74" t="str">
        <f t="shared" ref="EW40:EW43" si="94">EQ35-EW34</f>
        <v>#ERROR!</v>
      </c>
      <c r="EX40" s="19"/>
      <c r="FB40" s="70" t="s">
        <v>49</v>
      </c>
      <c r="FC40" s="71"/>
      <c r="FD40" s="71"/>
      <c r="FE40" s="71"/>
      <c r="FF40" s="71"/>
      <c r="FG40" s="72"/>
      <c r="FI40" s="73" t="s">
        <v>50</v>
      </c>
      <c r="FJ40" s="6"/>
      <c r="FK40" s="19"/>
      <c r="FL40" s="74" t="str">
        <f t="shared" ref="FL40:FL43" si="95">FF35-FL34</f>
        <v>#ERROR!</v>
      </c>
      <c r="FM40" s="19"/>
      <c r="FQ40" s="70" t="s">
        <v>49</v>
      </c>
      <c r="FR40" s="71"/>
      <c r="FS40" s="71"/>
      <c r="FT40" s="71"/>
      <c r="FU40" s="71"/>
      <c r="FV40" s="72"/>
      <c r="FX40" s="73" t="s">
        <v>50</v>
      </c>
      <c r="FY40" s="6"/>
      <c r="FZ40" s="17"/>
      <c r="GA40" s="74" t="str">
        <f t="shared" ref="GA40:GA43" si="96">FU35-GA34</f>
        <v>#ERROR!</v>
      </c>
      <c r="GB40" s="19"/>
      <c r="GF40" s="70" t="s">
        <v>49</v>
      </c>
      <c r="GG40" s="71"/>
      <c r="GH40" s="71"/>
      <c r="GI40" s="71"/>
      <c r="GJ40" s="71"/>
      <c r="GK40" s="72"/>
      <c r="GM40" s="73" t="s">
        <v>50</v>
      </c>
      <c r="GN40" s="6"/>
      <c r="GO40" s="17"/>
      <c r="GP40" s="74" t="str">
        <f t="shared" ref="GP40:GP43" si="97">GJ35-GP34</f>
        <v>#ERROR!</v>
      </c>
      <c r="GQ40" s="19"/>
    </row>
    <row r="41" ht="15.75" customHeight="1">
      <c r="A41" s="102"/>
      <c r="H41" s="55" t="s">
        <v>33</v>
      </c>
      <c r="I41" s="11"/>
      <c r="J41" s="11"/>
      <c r="K41" s="12"/>
      <c r="L41" s="75">
        <f>L42/K12</f>
        <v>17.8266</v>
      </c>
      <c r="M41" s="76" t="s">
        <v>15</v>
      </c>
      <c r="O41" s="73" t="s">
        <v>51</v>
      </c>
      <c r="P41" s="6"/>
      <c r="Q41" s="19"/>
      <c r="R41" s="74">
        <f t="shared" si="85"/>
        <v>570.6621888</v>
      </c>
      <c r="S41" s="19"/>
      <c r="W41" s="55" t="s">
        <v>33</v>
      </c>
      <c r="X41" s="11"/>
      <c r="Y41" s="11"/>
      <c r="Z41" s="12"/>
      <c r="AA41" s="75">
        <f>AA42/Z12</f>
        <v>17.8266</v>
      </c>
      <c r="AB41" s="76" t="s">
        <v>15</v>
      </c>
      <c r="AD41" s="73" t="s">
        <v>51</v>
      </c>
      <c r="AE41" s="6"/>
      <c r="AF41" s="19"/>
      <c r="AG41" s="74">
        <f t="shared" si="86"/>
        <v>505.8690912</v>
      </c>
      <c r="AH41" s="19"/>
      <c r="AL41" s="55" t="s">
        <v>33</v>
      </c>
      <c r="AM41" s="11"/>
      <c r="AN41" s="11"/>
      <c r="AO41" s="12"/>
      <c r="AP41" s="75">
        <f>AP42/AO12</f>
        <v>17.8266</v>
      </c>
      <c r="AQ41" s="76" t="s">
        <v>15</v>
      </c>
      <c r="AS41" s="73" t="s">
        <v>51</v>
      </c>
      <c r="AT41" s="6"/>
      <c r="AU41" s="19"/>
      <c r="AV41" s="74">
        <f t="shared" si="87"/>
        <v>441.0759936</v>
      </c>
      <c r="AW41" s="19"/>
      <c r="BA41" s="55" t="s">
        <v>33</v>
      </c>
      <c r="BB41" s="11"/>
      <c r="BC41" s="11"/>
      <c r="BD41" s="12"/>
      <c r="BE41" s="75">
        <f>BE42/BD12</f>
        <v>17.8266</v>
      </c>
      <c r="BF41" s="76" t="s">
        <v>15</v>
      </c>
      <c r="BH41" s="73" t="s">
        <v>51</v>
      </c>
      <c r="BI41" s="6"/>
      <c r="BJ41" s="19"/>
      <c r="BK41" s="74">
        <f t="shared" si="88"/>
        <v>376.282896</v>
      </c>
      <c r="BL41" s="19"/>
      <c r="BP41" s="55" t="s">
        <v>33</v>
      </c>
      <c r="BQ41" s="11"/>
      <c r="BR41" s="11"/>
      <c r="BS41" s="12"/>
      <c r="BT41" s="75">
        <f>BT42/BS12</f>
        <v>17.8266</v>
      </c>
      <c r="BU41" s="76" t="s">
        <v>15</v>
      </c>
      <c r="BW41" s="73" t="s">
        <v>51</v>
      </c>
      <c r="BX41" s="6"/>
      <c r="BY41" s="19"/>
      <c r="BZ41" s="74">
        <f t="shared" si="89"/>
        <v>311.4897984</v>
      </c>
      <c r="CA41" s="19"/>
      <c r="CE41" s="55" t="s">
        <v>33</v>
      </c>
      <c r="CF41" s="11"/>
      <c r="CG41" s="11"/>
      <c r="CH41" s="12"/>
      <c r="CI41" s="75">
        <f>CI42/CH12</f>
        <v>17.8266</v>
      </c>
      <c r="CJ41" s="76" t="s">
        <v>15</v>
      </c>
      <c r="CL41" s="73" t="s">
        <v>51</v>
      </c>
      <c r="CM41" s="6"/>
      <c r="CN41" s="19"/>
      <c r="CO41" s="74">
        <f t="shared" si="90"/>
        <v>246.6967008</v>
      </c>
      <c r="CP41" s="19"/>
      <c r="CT41" s="55" t="s">
        <v>33</v>
      </c>
      <c r="CU41" s="11"/>
      <c r="CV41" s="11"/>
      <c r="CW41" s="12"/>
      <c r="CX41" s="75">
        <f>CX42/CW12</f>
        <v>17.8266</v>
      </c>
      <c r="CY41" s="76" t="s">
        <v>15</v>
      </c>
      <c r="DA41" s="73" t="s">
        <v>51</v>
      </c>
      <c r="DB41" s="6"/>
      <c r="DC41" s="19"/>
      <c r="DD41" s="74">
        <f t="shared" si="91"/>
        <v>181.9036032</v>
      </c>
      <c r="DE41" s="19"/>
      <c r="DI41" s="55" t="s">
        <v>33</v>
      </c>
      <c r="DJ41" s="11"/>
      <c r="DK41" s="11"/>
      <c r="DL41" s="12"/>
      <c r="DM41" s="75">
        <f>DM42/DL12</f>
        <v>17.8266</v>
      </c>
      <c r="DN41" s="76" t="s">
        <v>15</v>
      </c>
      <c r="DP41" s="73" t="s">
        <v>51</v>
      </c>
      <c r="DQ41" s="6"/>
      <c r="DR41" s="19"/>
      <c r="DS41" s="74">
        <f t="shared" si="92"/>
        <v>117.1105056</v>
      </c>
      <c r="DT41" s="19"/>
      <c r="DX41" s="55" t="s">
        <v>33</v>
      </c>
      <c r="DY41" s="11"/>
      <c r="DZ41" s="11"/>
      <c r="EA41" s="12"/>
      <c r="EB41" s="75">
        <f>EB42/EA12</f>
        <v>17.8266</v>
      </c>
      <c r="EC41" s="76" t="s">
        <v>15</v>
      </c>
      <c r="EE41" s="73" t="s">
        <v>51</v>
      </c>
      <c r="EF41" s="6"/>
      <c r="EG41" s="19"/>
      <c r="EH41" s="74">
        <f t="shared" si="93"/>
        <v>52.317408</v>
      </c>
      <c r="EI41" s="19"/>
      <c r="EM41" s="55" t="s">
        <v>33</v>
      </c>
      <c r="EN41" s="11"/>
      <c r="EO41" s="11"/>
      <c r="EP41" s="12"/>
      <c r="EQ41" s="75">
        <f>EQ42/EP12</f>
        <v>17.8266</v>
      </c>
      <c r="ER41" s="76" t="s">
        <v>15</v>
      </c>
      <c r="ET41" s="73" t="s">
        <v>51</v>
      </c>
      <c r="EU41" s="6"/>
      <c r="EV41" s="19"/>
      <c r="EW41" s="74" t="str">
        <f t="shared" si="94"/>
        <v>#ERROR!</v>
      </c>
      <c r="EX41" s="19"/>
      <c r="FB41" s="55" t="s">
        <v>33</v>
      </c>
      <c r="FC41" s="11"/>
      <c r="FD41" s="11"/>
      <c r="FE41" s="12"/>
      <c r="FF41" s="75">
        <f>FF42/FE12</f>
        <v>17.8266</v>
      </c>
      <c r="FG41" s="76" t="s">
        <v>15</v>
      </c>
      <c r="FI41" s="73" t="s">
        <v>51</v>
      </c>
      <c r="FJ41" s="6"/>
      <c r="FK41" s="19"/>
      <c r="FL41" s="74" t="str">
        <f t="shared" si="95"/>
        <v>#ERROR!</v>
      </c>
      <c r="FM41" s="19"/>
      <c r="FQ41" s="55" t="s">
        <v>33</v>
      </c>
      <c r="FR41" s="11"/>
      <c r="FS41" s="11"/>
      <c r="FT41" s="12"/>
      <c r="FU41" s="75">
        <f>FU42/FT12</f>
        <v>16.206</v>
      </c>
      <c r="FV41" s="76" t="s">
        <v>15</v>
      </c>
      <c r="FX41" s="73" t="s">
        <v>51</v>
      </c>
      <c r="FY41" s="6"/>
      <c r="FZ41" s="17"/>
      <c r="GA41" s="74" t="str">
        <f t="shared" si="96"/>
        <v>#ERROR!</v>
      </c>
      <c r="GB41" s="19"/>
      <c r="GF41" s="55" t="s">
        <v>33</v>
      </c>
      <c r="GG41" s="11"/>
      <c r="GH41" s="11"/>
      <c r="GI41" s="12"/>
      <c r="GJ41" s="75">
        <f>GJ42/GI12</f>
        <v>16.206</v>
      </c>
      <c r="GK41" s="76" t="s">
        <v>15</v>
      </c>
      <c r="GM41" s="73" t="s">
        <v>51</v>
      </c>
      <c r="GN41" s="6"/>
      <c r="GO41" s="17"/>
      <c r="GP41" s="74" t="str">
        <f t="shared" si="97"/>
        <v>#ERROR!</v>
      </c>
      <c r="GQ41" s="19"/>
    </row>
    <row r="42" ht="15.75" customHeight="1">
      <c r="A42" s="102"/>
      <c r="H42" s="57" t="s">
        <v>35</v>
      </c>
      <c r="I42" s="6"/>
      <c r="J42" s="6"/>
      <c r="K42" s="17"/>
      <c r="L42" s="77">
        <f>SUM(K25:T25)</f>
        <v>427.8384</v>
      </c>
      <c r="M42" s="78" t="s">
        <v>15</v>
      </c>
      <c r="O42" s="73" t="s">
        <v>52</v>
      </c>
      <c r="P42" s="6"/>
      <c r="Q42" s="19"/>
      <c r="R42" s="74">
        <f t="shared" si="85"/>
        <v>168345.3457</v>
      </c>
      <c r="S42" s="19"/>
      <c r="W42" s="57" t="s">
        <v>35</v>
      </c>
      <c r="X42" s="6"/>
      <c r="Y42" s="6"/>
      <c r="Z42" s="17"/>
      <c r="AA42" s="77">
        <f>SUM(Z25:AI25)</f>
        <v>427.8384</v>
      </c>
      <c r="AB42" s="78" t="s">
        <v>15</v>
      </c>
      <c r="AD42" s="73" t="s">
        <v>52</v>
      </c>
      <c r="AE42" s="6"/>
      <c r="AF42" s="19"/>
      <c r="AG42" s="74">
        <f t="shared" si="86"/>
        <v>149231.3819</v>
      </c>
      <c r="AH42" s="19"/>
      <c r="AL42" s="57" t="s">
        <v>35</v>
      </c>
      <c r="AM42" s="6"/>
      <c r="AN42" s="6"/>
      <c r="AO42" s="17"/>
      <c r="AP42" s="77">
        <f>SUM(AO25:AX25)</f>
        <v>427.8384</v>
      </c>
      <c r="AQ42" s="78" t="s">
        <v>15</v>
      </c>
      <c r="AS42" s="73" t="s">
        <v>52</v>
      </c>
      <c r="AT42" s="6"/>
      <c r="AU42" s="19"/>
      <c r="AV42" s="74">
        <f t="shared" si="87"/>
        <v>130117.4181</v>
      </c>
      <c r="AW42" s="19"/>
      <c r="BA42" s="57" t="s">
        <v>35</v>
      </c>
      <c r="BB42" s="6"/>
      <c r="BC42" s="6"/>
      <c r="BD42" s="17"/>
      <c r="BE42" s="77">
        <f>SUM(BD25:BM25)</f>
        <v>427.8384</v>
      </c>
      <c r="BF42" s="78" t="s">
        <v>15</v>
      </c>
      <c r="BH42" s="73" t="s">
        <v>52</v>
      </c>
      <c r="BI42" s="6"/>
      <c r="BJ42" s="19"/>
      <c r="BK42" s="74">
        <f t="shared" si="88"/>
        <v>111003.4543</v>
      </c>
      <c r="BL42" s="19"/>
      <c r="BP42" s="57" t="s">
        <v>35</v>
      </c>
      <c r="BQ42" s="6"/>
      <c r="BR42" s="6"/>
      <c r="BS42" s="17"/>
      <c r="BT42" s="77">
        <f>SUM(BS25:CB25)</f>
        <v>427.8384</v>
      </c>
      <c r="BU42" s="78" t="s">
        <v>15</v>
      </c>
      <c r="BW42" s="73" t="s">
        <v>52</v>
      </c>
      <c r="BX42" s="6"/>
      <c r="BY42" s="19"/>
      <c r="BZ42" s="74">
        <f t="shared" si="89"/>
        <v>91889.49053</v>
      </c>
      <c r="CA42" s="19"/>
      <c r="CE42" s="57" t="s">
        <v>35</v>
      </c>
      <c r="CF42" s="6"/>
      <c r="CG42" s="6"/>
      <c r="CH42" s="17"/>
      <c r="CI42" s="77">
        <f>SUM(CH25:CQ25)</f>
        <v>427.8384</v>
      </c>
      <c r="CJ42" s="78" t="s">
        <v>15</v>
      </c>
      <c r="CL42" s="73" t="s">
        <v>52</v>
      </c>
      <c r="CM42" s="6"/>
      <c r="CN42" s="19"/>
      <c r="CO42" s="74">
        <f t="shared" si="90"/>
        <v>72775.52674</v>
      </c>
      <c r="CP42" s="19"/>
      <c r="CT42" s="57" t="s">
        <v>35</v>
      </c>
      <c r="CU42" s="6"/>
      <c r="CV42" s="6"/>
      <c r="CW42" s="17"/>
      <c r="CX42" s="77">
        <f>SUM(CW25:DF25)</f>
        <v>427.8384</v>
      </c>
      <c r="CY42" s="78" t="s">
        <v>15</v>
      </c>
      <c r="DA42" s="73" t="s">
        <v>52</v>
      </c>
      <c r="DB42" s="6"/>
      <c r="DC42" s="19"/>
      <c r="DD42" s="74">
        <f t="shared" si="91"/>
        <v>53661.56294</v>
      </c>
      <c r="DE42" s="19"/>
      <c r="DI42" s="57" t="s">
        <v>35</v>
      </c>
      <c r="DJ42" s="6"/>
      <c r="DK42" s="6"/>
      <c r="DL42" s="17"/>
      <c r="DM42" s="77">
        <f>SUM(DL25:DU25)</f>
        <v>427.8384</v>
      </c>
      <c r="DN42" s="78" t="s">
        <v>15</v>
      </c>
      <c r="DP42" s="73" t="s">
        <v>52</v>
      </c>
      <c r="DQ42" s="6"/>
      <c r="DR42" s="19"/>
      <c r="DS42" s="74">
        <f t="shared" si="92"/>
        <v>34547.59915</v>
      </c>
      <c r="DT42" s="19"/>
      <c r="DX42" s="57" t="s">
        <v>35</v>
      </c>
      <c r="DY42" s="6"/>
      <c r="DZ42" s="6"/>
      <c r="EA42" s="17"/>
      <c r="EB42" s="77">
        <f>SUM(EA25:EJ25)</f>
        <v>427.8384</v>
      </c>
      <c r="EC42" s="78" t="s">
        <v>15</v>
      </c>
      <c r="EE42" s="73" t="s">
        <v>52</v>
      </c>
      <c r="EF42" s="6"/>
      <c r="EG42" s="19"/>
      <c r="EH42" s="74">
        <f t="shared" si="93"/>
        <v>15433.63536</v>
      </c>
      <c r="EI42" s="19"/>
      <c r="EM42" s="57" t="s">
        <v>35</v>
      </c>
      <c r="EN42" s="6"/>
      <c r="EO42" s="6"/>
      <c r="EP42" s="17"/>
      <c r="EQ42" s="77">
        <f>SUM(EP25:EY25)</f>
        <v>427.8384</v>
      </c>
      <c r="ER42" s="78" t="s">
        <v>15</v>
      </c>
      <c r="ET42" s="73" t="s">
        <v>52</v>
      </c>
      <c r="EU42" s="6"/>
      <c r="EV42" s="19"/>
      <c r="EW42" s="74" t="str">
        <f t="shared" si="94"/>
        <v>#ERROR!</v>
      </c>
      <c r="EX42" s="19"/>
      <c r="FB42" s="57" t="s">
        <v>35</v>
      </c>
      <c r="FC42" s="6"/>
      <c r="FD42" s="6"/>
      <c r="FE42" s="17"/>
      <c r="FF42" s="77">
        <f>SUM(FE25:FN25)</f>
        <v>427.8384</v>
      </c>
      <c r="FG42" s="78" t="s">
        <v>15</v>
      </c>
      <c r="FI42" s="73" t="s">
        <v>52</v>
      </c>
      <c r="FJ42" s="6"/>
      <c r="FK42" s="19"/>
      <c r="FL42" s="74" t="str">
        <f t="shared" si="95"/>
        <v>#ERROR!</v>
      </c>
      <c r="FM42" s="19"/>
      <c r="FQ42" s="57" t="s">
        <v>35</v>
      </c>
      <c r="FR42" s="6"/>
      <c r="FS42" s="6"/>
      <c r="FT42" s="17"/>
      <c r="FU42" s="77">
        <f>SUM(FT25:GC25)</f>
        <v>388.944</v>
      </c>
      <c r="FV42" s="78" t="s">
        <v>15</v>
      </c>
      <c r="FX42" s="73" t="s">
        <v>52</v>
      </c>
      <c r="FY42" s="6"/>
      <c r="FZ42" s="17"/>
      <c r="GA42" s="74" t="str">
        <f t="shared" si="96"/>
        <v>#ERROR!</v>
      </c>
      <c r="GB42" s="19"/>
      <c r="GF42" s="57" t="s">
        <v>35</v>
      </c>
      <c r="GG42" s="6"/>
      <c r="GH42" s="6"/>
      <c r="GI42" s="17"/>
      <c r="GJ42" s="77">
        <f>SUM(GI25:GR25)</f>
        <v>388.944</v>
      </c>
      <c r="GK42" s="78" t="s">
        <v>15</v>
      </c>
      <c r="GM42" s="73" t="s">
        <v>52</v>
      </c>
      <c r="GN42" s="6"/>
      <c r="GO42" s="17"/>
      <c r="GP42" s="74" t="str">
        <f t="shared" si="97"/>
        <v>#ERROR!</v>
      </c>
      <c r="GQ42" s="19"/>
    </row>
    <row r="43" ht="15.75" customHeight="1">
      <c r="A43" s="102"/>
      <c r="H43" s="57" t="s">
        <v>53</v>
      </c>
      <c r="I43" s="6"/>
      <c r="J43" s="6"/>
      <c r="K43" s="17"/>
      <c r="L43" s="77">
        <f>L42*K13</f>
        <v>126212.328</v>
      </c>
      <c r="M43" s="78" t="s">
        <v>15</v>
      </c>
      <c r="O43" s="79" t="s">
        <v>54</v>
      </c>
      <c r="P43" s="34"/>
      <c r="Q43" s="37"/>
      <c r="R43" s="80">
        <f t="shared" si="85"/>
        <v>841726.7285</v>
      </c>
      <c r="S43" s="37"/>
      <c r="W43" s="57" t="s">
        <v>53</v>
      </c>
      <c r="X43" s="6"/>
      <c r="Y43" s="6"/>
      <c r="Z43" s="17"/>
      <c r="AA43" s="77">
        <f>AA42*Z13</f>
        <v>126212.328</v>
      </c>
      <c r="AB43" s="78" t="s">
        <v>15</v>
      </c>
      <c r="AD43" s="79" t="s">
        <v>54</v>
      </c>
      <c r="AE43" s="34"/>
      <c r="AF43" s="37"/>
      <c r="AG43" s="80">
        <f t="shared" si="86"/>
        <v>746156.9095</v>
      </c>
      <c r="AH43" s="37"/>
      <c r="AL43" s="57" t="s">
        <v>53</v>
      </c>
      <c r="AM43" s="6"/>
      <c r="AN43" s="6"/>
      <c r="AO43" s="17"/>
      <c r="AP43" s="77">
        <f>AP42*AO13</f>
        <v>126212.328</v>
      </c>
      <c r="AQ43" s="78" t="s">
        <v>15</v>
      </c>
      <c r="AS43" s="79" t="s">
        <v>54</v>
      </c>
      <c r="AT43" s="34"/>
      <c r="AU43" s="37"/>
      <c r="AV43" s="80">
        <f t="shared" si="87"/>
        <v>650587.0906</v>
      </c>
      <c r="AW43" s="37"/>
      <c r="BA43" s="57" t="s">
        <v>53</v>
      </c>
      <c r="BB43" s="6"/>
      <c r="BC43" s="6"/>
      <c r="BD43" s="17"/>
      <c r="BE43" s="77">
        <f>BE42*BD13</f>
        <v>126212.328</v>
      </c>
      <c r="BF43" s="78" t="s">
        <v>15</v>
      </c>
      <c r="BH43" s="79" t="s">
        <v>54</v>
      </c>
      <c r="BI43" s="34"/>
      <c r="BJ43" s="37"/>
      <c r="BK43" s="80">
        <f t="shared" si="88"/>
        <v>555017.2716</v>
      </c>
      <c r="BL43" s="37"/>
      <c r="BP43" s="57" t="s">
        <v>53</v>
      </c>
      <c r="BQ43" s="6"/>
      <c r="BR43" s="6"/>
      <c r="BS43" s="17"/>
      <c r="BT43" s="77">
        <f>BT42*BS13</f>
        <v>126212.328</v>
      </c>
      <c r="BU43" s="78" t="s">
        <v>15</v>
      </c>
      <c r="BW43" s="79" t="s">
        <v>54</v>
      </c>
      <c r="BX43" s="34"/>
      <c r="BY43" s="37"/>
      <c r="BZ43" s="80">
        <f t="shared" si="89"/>
        <v>459447.4526</v>
      </c>
      <c r="CA43" s="37"/>
      <c r="CE43" s="57" t="s">
        <v>53</v>
      </c>
      <c r="CF43" s="6"/>
      <c r="CG43" s="6"/>
      <c r="CH43" s="17"/>
      <c r="CI43" s="77">
        <f>CI42*CH13</f>
        <v>126212.328</v>
      </c>
      <c r="CJ43" s="78" t="s">
        <v>15</v>
      </c>
      <c r="CL43" s="79" t="s">
        <v>54</v>
      </c>
      <c r="CM43" s="34"/>
      <c r="CN43" s="37"/>
      <c r="CO43" s="80">
        <f t="shared" si="90"/>
        <v>363877.6337</v>
      </c>
      <c r="CP43" s="37"/>
      <c r="CT43" s="57" t="s">
        <v>53</v>
      </c>
      <c r="CU43" s="6"/>
      <c r="CV43" s="6"/>
      <c r="CW43" s="17"/>
      <c r="CX43" s="77">
        <f>CX42*CW13</f>
        <v>126212.328</v>
      </c>
      <c r="CY43" s="78" t="s">
        <v>15</v>
      </c>
      <c r="DA43" s="79" t="s">
        <v>54</v>
      </c>
      <c r="DB43" s="34"/>
      <c r="DC43" s="37"/>
      <c r="DD43" s="80">
        <f t="shared" si="91"/>
        <v>268307.8147</v>
      </c>
      <c r="DE43" s="37"/>
      <c r="DI43" s="57" t="s">
        <v>53</v>
      </c>
      <c r="DJ43" s="6"/>
      <c r="DK43" s="6"/>
      <c r="DL43" s="17"/>
      <c r="DM43" s="77">
        <f>DM42*DL13</f>
        <v>126212.328</v>
      </c>
      <c r="DN43" s="78" t="s">
        <v>15</v>
      </c>
      <c r="DP43" s="79" t="s">
        <v>54</v>
      </c>
      <c r="DQ43" s="34"/>
      <c r="DR43" s="37"/>
      <c r="DS43" s="80">
        <f t="shared" si="92"/>
        <v>172737.9958</v>
      </c>
      <c r="DT43" s="37"/>
      <c r="DX43" s="57" t="s">
        <v>53</v>
      </c>
      <c r="DY43" s="6"/>
      <c r="DZ43" s="6"/>
      <c r="EA43" s="17"/>
      <c r="EB43" s="77">
        <f>EB42*EA13</f>
        <v>126212.328</v>
      </c>
      <c r="EC43" s="78" t="s">
        <v>15</v>
      </c>
      <c r="EE43" s="79" t="s">
        <v>54</v>
      </c>
      <c r="EF43" s="34"/>
      <c r="EG43" s="37"/>
      <c r="EH43" s="80">
        <f t="shared" si="93"/>
        <v>77168.1768</v>
      </c>
      <c r="EI43" s="37"/>
      <c r="EM43" s="57" t="s">
        <v>53</v>
      </c>
      <c r="EN43" s="6"/>
      <c r="EO43" s="6"/>
      <c r="EP43" s="17"/>
      <c r="EQ43" s="77">
        <f>EQ42*EP13</f>
        <v>126212.328</v>
      </c>
      <c r="ER43" s="78" t="s">
        <v>15</v>
      </c>
      <c r="ET43" s="79" t="s">
        <v>54</v>
      </c>
      <c r="EU43" s="34"/>
      <c r="EV43" s="37"/>
      <c r="EW43" s="80" t="str">
        <f t="shared" si="94"/>
        <v>#ERROR!</v>
      </c>
      <c r="EX43" s="37"/>
      <c r="FB43" s="57" t="s">
        <v>53</v>
      </c>
      <c r="FC43" s="6"/>
      <c r="FD43" s="6"/>
      <c r="FE43" s="17"/>
      <c r="FF43" s="77">
        <f>FF42*FE13</f>
        <v>126212.328</v>
      </c>
      <c r="FG43" s="78" t="s">
        <v>15</v>
      </c>
      <c r="FI43" s="79" t="s">
        <v>54</v>
      </c>
      <c r="FJ43" s="34"/>
      <c r="FK43" s="37"/>
      <c r="FL43" s="80" t="str">
        <f t="shared" si="95"/>
        <v>#ERROR!</v>
      </c>
      <c r="FM43" s="37"/>
      <c r="FQ43" s="57" t="s">
        <v>53</v>
      </c>
      <c r="FR43" s="6"/>
      <c r="FS43" s="6"/>
      <c r="FT43" s="17"/>
      <c r="FU43" s="77">
        <f>FU42*FT13</f>
        <v>116683.2</v>
      </c>
      <c r="FV43" s="78" t="s">
        <v>15</v>
      </c>
      <c r="FX43" s="79" t="s">
        <v>54</v>
      </c>
      <c r="FY43" s="34"/>
      <c r="FZ43" s="35"/>
      <c r="GA43" s="80" t="str">
        <f t="shared" si="96"/>
        <v>#ERROR!</v>
      </c>
      <c r="GB43" s="37"/>
      <c r="GF43" s="57" t="s">
        <v>53</v>
      </c>
      <c r="GG43" s="6"/>
      <c r="GH43" s="6"/>
      <c r="GI43" s="17"/>
      <c r="GJ43" s="77">
        <f>GJ42*GI13</f>
        <v>116683.2</v>
      </c>
      <c r="GK43" s="78" t="s">
        <v>15</v>
      </c>
      <c r="GM43" s="79" t="s">
        <v>54</v>
      </c>
      <c r="GN43" s="34"/>
      <c r="GO43" s="35"/>
      <c r="GP43" s="80" t="str">
        <f t="shared" si="97"/>
        <v>#ERROR!</v>
      </c>
      <c r="GQ43" s="37"/>
    </row>
    <row r="44" ht="15.75" customHeight="1">
      <c r="A44" s="102"/>
      <c r="H44" s="57" t="s">
        <v>55</v>
      </c>
      <c r="I44" s="6"/>
      <c r="J44" s="6"/>
      <c r="K44" s="17"/>
      <c r="L44" s="77">
        <f>L45/K12</f>
        <v>16.7684</v>
      </c>
      <c r="M44" s="78" t="s">
        <v>15</v>
      </c>
      <c r="W44" s="57" t="s">
        <v>55</v>
      </c>
      <c r="X44" s="6"/>
      <c r="Y44" s="6"/>
      <c r="Z44" s="17"/>
      <c r="AA44" s="77">
        <f>AA45/Z12</f>
        <v>16.7684</v>
      </c>
      <c r="AB44" s="78" t="s">
        <v>15</v>
      </c>
      <c r="AL44" s="57" t="s">
        <v>55</v>
      </c>
      <c r="AM44" s="6"/>
      <c r="AN44" s="6"/>
      <c r="AO44" s="17"/>
      <c r="AP44" s="77">
        <f>AP45/AO12</f>
        <v>16.7684</v>
      </c>
      <c r="AQ44" s="78" t="s">
        <v>15</v>
      </c>
      <c r="BA44" s="57" t="s">
        <v>55</v>
      </c>
      <c r="BB44" s="6"/>
      <c r="BC44" s="6"/>
      <c r="BD44" s="17"/>
      <c r="BE44" s="77">
        <f>BE45/BD12</f>
        <v>16.7684</v>
      </c>
      <c r="BF44" s="78" t="s">
        <v>15</v>
      </c>
      <c r="BP44" s="57" t="s">
        <v>55</v>
      </c>
      <c r="BQ44" s="6"/>
      <c r="BR44" s="6"/>
      <c r="BS44" s="17"/>
      <c r="BT44" s="77">
        <f>BT45/BS12</f>
        <v>16.7684</v>
      </c>
      <c r="BU44" s="78" t="s">
        <v>15</v>
      </c>
      <c r="CE44" s="57" t="s">
        <v>55</v>
      </c>
      <c r="CF44" s="6"/>
      <c r="CG44" s="6"/>
      <c r="CH44" s="17"/>
      <c r="CI44" s="77">
        <f>CI45/CH12</f>
        <v>16.7684</v>
      </c>
      <c r="CJ44" s="78" t="s">
        <v>15</v>
      </c>
      <c r="CT44" s="57" t="s">
        <v>55</v>
      </c>
      <c r="CU44" s="6"/>
      <c r="CV44" s="6"/>
      <c r="CW44" s="17"/>
      <c r="CX44" s="77">
        <f>CX45/CW12</f>
        <v>16.7684</v>
      </c>
      <c r="CY44" s="78" t="s">
        <v>15</v>
      </c>
      <c r="DI44" s="57" t="s">
        <v>55</v>
      </c>
      <c r="DJ44" s="6"/>
      <c r="DK44" s="6"/>
      <c r="DL44" s="17"/>
      <c r="DM44" s="77">
        <f>DM45/DL12</f>
        <v>16.7684</v>
      </c>
      <c r="DN44" s="78" t="s">
        <v>15</v>
      </c>
      <c r="DX44" s="57" t="s">
        <v>55</v>
      </c>
      <c r="DY44" s="6"/>
      <c r="DZ44" s="6"/>
      <c r="EA44" s="17"/>
      <c r="EB44" s="77">
        <f>EB45/EA12</f>
        <v>16.7684</v>
      </c>
      <c r="EC44" s="78" t="s">
        <v>15</v>
      </c>
      <c r="EM44" s="57" t="s">
        <v>55</v>
      </c>
      <c r="EN44" s="6"/>
      <c r="EO44" s="6"/>
      <c r="EP44" s="17"/>
      <c r="EQ44" s="77">
        <f>EQ45/EP12</f>
        <v>16.7684</v>
      </c>
      <c r="ER44" s="78" t="s">
        <v>15</v>
      </c>
      <c r="FB44" s="57" t="s">
        <v>55</v>
      </c>
      <c r="FC44" s="6"/>
      <c r="FD44" s="6"/>
      <c r="FE44" s="17"/>
      <c r="FF44" s="77">
        <f>FF45/FE12</f>
        <v>16.7684</v>
      </c>
      <c r="FG44" s="78" t="s">
        <v>15</v>
      </c>
      <c r="FQ44" s="57" t="s">
        <v>55</v>
      </c>
      <c r="FR44" s="6"/>
      <c r="FS44" s="6"/>
      <c r="FT44" s="17"/>
      <c r="FU44" s="77">
        <f>FU45/FT12</f>
        <v>15.244</v>
      </c>
      <c r="FV44" s="78" t="s">
        <v>15</v>
      </c>
      <c r="GF44" s="57" t="s">
        <v>55</v>
      </c>
      <c r="GG44" s="6"/>
      <c r="GH44" s="6"/>
      <c r="GI44" s="17"/>
      <c r="GJ44" s="77">
        <f>GJ45/GI12</f>
        <v>15.244</v>
      </c>
      <c r="GK44" s="78" t="s">
        <v>15</v>
      </c>
    </row>
    <row r="45" ht="15.75" customHeight="1">
      <c r="A45" s="102"/>
      <c r="H45" s="57" t="s">
        <v>56</v>
      </c>
      <c r="I45" s="6"/>
      <c r="J45" s="6"/>
      <c r="K45" s="17"/>
      <c r="L45" s="77">
        <f>L31-L42</f>
        <v>402.4416</v>
      </c>
      <c r="M45" s="78" t="s">
        <v>15</v>
      </c>
      <c r="O45" s="51" t="s">
        <v>57</v>
      </c>
      <c r="P45" s="8"/>
      <c r="Q45" s="8"/>
      <c r="R45" s="8"/>
      <c r="S45" s="9"/>
      <c r="W45" s="57" t="s">
        <v>56</v>
      </c>
      <c r="X45" s="6"/>
      <c r="Y45" s="6"/>
      <c r="Z45" s="17"/>
      <c r="AA45" s="77">
        <f>AA31-AA42</f>
        <v>402.4416</v>
      </c>
      <c r="AB45" s="78" t="s">
        <v>15</v>
      </c>
      <c r="AD45" s="51" t="s">
        <v>57</v>
      </c>
      <c r="AE45" s="8"/>
      <c r="AF45" s="8"/>
      <c r="AG45" s="8"/>
      <c r="AH45" s="9"/>
      <c r="AL45" s="57" t="s">
        <v>56</v>
      </c>
      <c r="AM45" s="6"/>
      <c r="AN45" s="6"/>
      <c r="AO45" s="17"/>
      <c r="AP45" s="77">
        <f>AP31-AP42</f>
        <v>402.4416</v>
      </c>
      <c r="AQ45" s="78" t="s">
        <v>15</v>
      </c>
      <c r="AS45" s="51" t="s">
        <v>57</v>
      </c>
      <c r="AT45" s="8"/>
      <c r="AU45" s="8"/>
      <c r="AV45" s="8"/>
      <c r="AW45" s="9"/>
      <c r="BA45" s="57" t="s">
        <v>56</v>
      </c>
      <c r="BB45" s="6"/>
      <c r="BC45" s="6"/>
      <c r="BD45" s="17"/>
      <c r="BE45" s="77">
        <f>BE31-BE42</f>
        <v>402.4416</v>
      </c>
      <c r="BF45" s="78" t="s">
        <v>15</v>
      </c>
      <c r="BH45" s="51" t="s">
        <v>57</v>
      </c>
      <c r="BI45" s="8"/>
      <c r="BJ45" s="8"/>
      <c r="BK45" s="8"/>
      <c r="BL45" s="9"/>
      <c r="BP45" s="57" t="s">
        <v>56</v>
      </c>
      <c r="BQ45" s="6"/>
      <c r="BR45" s="6"/>
      <c r="BS45" s="17"/>
      <c r="BT45" s="77">
        <f>BT31-BT42</f>
        <v>402.4416</v>
      </c>
      <c r="BU45" s="78" t="s">
        <v>15</v>
      </c>
      <c r="BW45" s="51" t="s">
        <v>57</v>
      </c>
      <c r="BX45" s="8"/>
      <c r="BY45" s="8"/>
      <c r="BZ45" s="8"/>
      <c r="CA45" s="9"/>
      <c r="CE45" s="57" t="s">
        <v>56</v>
      </c>
      <c r="CF45" s="6"/>
      <c r="CG45" s="6"/>
      <c r="CH45" s="17"/>
      <c r="CI45" s="77">
        <f>CI31-CI42</f>
        <v>402.4416</v>
      </c>
      <c r="CJ45" s="78" t="s">
        <v>15</v>
      </c>
      <c r="CL45" s="51" t="s">
        <v>57</v>
      </c>
      <c r="CM45" s="8"/>
      <c r="CN45" s="8"/>
      <c r="CO45" s="8"/>
      <c r="CP45" s="9"/>
      <c r="CT45" s="57" t="s">
        <v>56</v>
      </c>
      <c r="CU45" s="6"/>
      <c r="CV45" s="6"/>
      <c r="CW45" s="17"/>
      <c r="CX45" s="77">
        <f>CX31-CX42</f>
        <v>402.4416</v>
      </c>
      <c r="CY45" s="78" t="s">
        <v>15</v>
      </c>
      <c r="DA45" s="51" t="s">
        <v>57</v>
      </c>
      <c r="DB45" s="8"/>
      <c r="DC45" s="8"/>
      <c r="DD45" s="8"/>
      <c r="DE45" s="9"/>
      <c r="DI45" s="57" t="s">
        <v>56</v>
      </c>
      <c r="DJ45" s="6"/>
      <c r="DK45" s="6"/>
      <c r="DL45" s="17"/>
      <c r="DM45" s="77">
        <f>DM31-DM42</f>
        <v>402.4416</v>
      </c>
      <c r="DN45" s="78" t="s">
        <v>15</v>
      </c>
      <c r="DP45" s="51" t="s">
        <v>57</v>
      </c>
      <c r="DQ45" s="8"/>
      <c r="DR45" s="8"/>
      <c r="DS45" s="8"/>
      <c r="DT45" s="9"/>
      <c r="DX45" s="57" t="s">
        <v>56</v>
      </c>
      <c r="DY45" s="6"/>
      <c r="DZ45" s="6"/>
      <c r="EA45" s="17"/>
      <c r="EB45" s="77">
        <f>EB31-EB42</f>
        <v>402.4416</v>
      </c>
      <c r="EC45" s="78" t="s">
        <v>15</v>
      </c>
      <c r="EE45" s="51" t="s">
        <v>57</v>
      </c>
      <c r="EF45" s="8"/>
      <c r="EG45" s="8"/>
      <c r="EH45" s="8"/>
      <c r="EI45" s="9"/>
      <c r="EM45" s="57" t="s">
        <v>56</v>
      </c>
      <c r="EN45" s="6"/>
      <c r="EO45" s="6"/>
      <c r="EP45" s="17"/>
      <c r="EQ45" s="77">
        <f>EQ31-EQ42</f>
        <v>402.4416</v>
      </c>
      <c r="ER45" s="78" t="s">
        <v>15</v>
      </c>
      <c r="ET45" s="51" t="s">
        <v>57</v>
      </c>
      <c r="EU45" s="8"/>
      <c r="EV45" s="8"/>
      <c r="EW45" s="8"/>
      <c r="EX45" s="9"/>
      <c r="FB45" s="57" t="s">
        <v>56</v>
      </c>
      <c r="FC45" s="6"/>
      <c r="FD45" s="6"/>
      <c r="FE45" s="17"/>
      <c r="FF45" s="77">
        <f>FF31-FF42</f>
        <v>402.4416</v>
      </c>
      <c r="FG45" s="78" t="s">
        <v>15</v>
      </c>
      <c r="FI45" s="51" t="s">
        <v>57</v>
      </c>
      <c r="FJ45" s="8"/>
      <c r="FK45" s="8"/>
      <c r="FL45" s="8"/>
      <c r="FM45" s="9"/>
      <c r="FQ45" s="57" t="s">
        <v>56</v>
      </c>
      <c r="FR45" s="6"/>
      <c r="FS45" s="6"/>
      <c r="FT45" s="17"/>
      <c r="FU45" s="77">
        <f>FU31-FU42</f>
        <v>365.856</v>
      </c>
      <c r="FV45" s="78" t="s">
        <v>15</v>
      </c>
      <c r="FX45" s="51" t="s">
        <v>57</v>
      </c>
      <c r="FY45" s="8"/>
      <c r="FZ45" s="8"/>
      <c r="GA45" s="8"/>
      <c r="GB45" s="9"/>
      <c r="GF45" s="57" t="s">
        <v>56</v>
      </c>
      <c r="GG45" s="6"/>
      <c r="GH45" s="6"/>
      <c r="GI45" s="17"/>
      <c r="GJ45" s="77">
        <f>GJ31-GJ42</f>
        <v>365.856</v>
      </c>
      <c r="GK45" s="78" t="s">
        <v>15</v>
      </c>
      <c r="GM45" s="51" t="s">
        <v>57</v>
      </c>
      <c r="GN45" s="8"/>
      <c r="GO45" s="8"/>
      <c r="GP45" s="8"/>
      <c r="GQ45" s="9"/>
    </row>
    <row r="46" ht="15.75" customHeight="1">
      <c r="A46" s="102"/>
      <c r="H46" s="57" t="s">
        <v>58</v>
      </c>
      <c r="I46" s="6"/>
      <c r="J46" s="6"/>
      <c r="K46" s="17"/>
      <c r="L46" s="77">
        <f>L45*K13</f>
        <v>118720.272</v>
      </c>
      <c r="M46" s="78" t="s">
        <v>15</v>
      </c>
      <c r="O46" s="81" t="s">
        <v>59</v>
      </c>
      <c r="P46" s="8"/>
      <c r="Q46" s="9"/>
      <c r="R46" s="82">
        <f>K15/R42</f>
        <v>0.3267093591</v>
      </c>
      <c r="S46" s="9"/>
      <c r="W46" s="57" t="s">
        <v>58</v>
      </c>
      <c r="X46" s="6"/>
      <c r="Y46" s="6"/>
      <c r="Z46" s="17"/>
      <c r="AA46" s="77">
        <f>AA45*Z13</f>
        <v>118720.272</v>
      </c>
      <c r="AB46" s="78" t="s">
        <v>15</v>
      </c>
      <c r="AD46" s="81" t="s">
        <v>59</v>
      </c>
      <c r="AE46" s="8"/>
      <c r="AF46" s="9"/>
      <c r="AG46" s="82">
        <f>Z15/AG42</f>
        <v>0.3685551879</v>
      </c>
      <c r="AH46" s="9"/>
      <c r="AL46" s="57" t="s">
        <v>58</v>
      </c>
      <c r="AM46" s="6"/>
      <c r="AN46" s="6"/>
      <c r="AO46" s="17"/>
      <c r="AP46" s="77">
        <f>AP45*AO13</f>
        <v>118720.272</v>
      </c>
      <c r="AQ46" s="78" t="s">
        <v>15</v>
      </c>
      <c r="AS46" s="81" t="s">
        <v>59</v>
      </c>
      <c r="AT46" s="8"/>
      <c r="AU46" s="9"/>
      <c r="AV46" s="82">
        <f>AO15/AV42</f>
        <v>0.422695138</v>
      </c>
      <c r="AW46" s="9"/>
      <c r="BA46" s="57" t="s">
        <v>58</v>
      </c>
      <c r="BB46" s="6"/>
      <c r="BC46" s="6"/>
      <c r="BD46" s="17"/>
      <c r="BE46" s="77">
        <f>BE45*BD13</f>
        <v>118720.272</v>
      </c>
      <c r="BF46" s="78" t="s">
        <v>15</v>
      </c>
      <c r="BH46" s="81" t="s">
        <v>59</v>
      </c>
      <c r="BI46" s="8"/>
      <c r="BJ46" s="9"/>
      <c r="BK46" s="82">
        <f>BD15/BK42</f>
        <v>0.4954800762</v>
      </c>
      <c r="BL46" s="9"/>
      <c r="BP46" s="57" t="s">
        <v>58</v>
      </c>
      <c r="BQ46" s="6"/>
      <c r="BR46" s="6"/>
      <c r="BS46" s="17"/>
      <c r="BT46" s="77">
        <f>BT45*BS13</f>
        <v>118720.272</v>
      </c>
      <c r="BU46" s="78" t="s">
        <v>15</v>
      </c>
      <c r="BW46" s="81" t="s">
        <v>59</v>
      </c>
      <c r="BX46" s="8"/>
      <c r="BY46" s="9"/>
      <c r="BZ46" s="82">
        <f>BS15/BZ42</f>
        <v>0.5985450532</v>
      </c>
      <c r="CA46" s="9"/>
      <c r="CE46" s="57" t="s">
        <v>58</v>
      </c>
      <c r="CF46" s="6"/>
      <c r="CG46" s="6"/>
      <c r="CH46" s="17"/>
      <c r="CI46" s="77">
        <f>CI45*CH13</f>
        <v>118720.272</v>
      </c>
      <c r="CJ46" s="78" t="s">
        <v>15</v>
      </c>
      <c r="CL46" s="81" t="s">
        <v>59</v>
      </c>
      <c r="CM46" s="8"/>
      <c r="CN46" s="9"/>
      <c r="CO46" s="82">
        <f>CH15/CO42</f>
        <v>0.7557485664</v>
      </c>
      <c r="CP46" s="9"/>
      <c r="CT46" s="57" t="s">
        <v>58</v>
      </c>
      <c r="CU46" s="6"/>
      <c r="CV46" s="6"/>
      <c r="CW46" s="17"/>
      <c r="CX46" s="77">
        <f>CX45*CW13</f>
        <v>118720.272</v>
      </c>
      <c r="CY46" s="78" t="s">
        <v>15</v>
      </c>
      <c r="DA46" s="81" t="s">
        <v>59</v>
      </c>
      <c r="DB46" s="8"/>
      <c r="DC46" s="9"/>
      <c r="DD46" s="82">
        <f>CW15/DD42</f>
        <v>1.024942193</v>
      </c>
      <c r="DE46" s="9"/>
      <c r="DI46" s="57" t="s">
        <v>58</v>
      </c>
      <c r="DJ46" s="6"/>
      <c r="DK46" s="6"/>
      <c r="DL46" s="17"/>
      <c r="DM46" s="77">
        <f>DM45*DL13</f>
        <v>118720.272</v>
      </c>
      <c r="DN46" s="78" t="s">
        <v>15</v>
      </c>
      <c r="DP46" s="81" t="s">
        <v>59</v>
      </c>
      <c r="DQ46" s="8"/>
      <c r="DR46" s="9"/>
      <c r="DS46" s="82">
        <f>DL15/DS42</f>
        <v>1.59200643</v>
      </c>
      <c r="DT46" s="9"/>
      <c r="DX46" s="57" t="s">
        <v>58</v>
      </c>
      <c r="DY46" s="6"/>
      <c r="DZ46" s="6"/>
      <c r="EA46" s="17"/>
      <c r="EB46" s="77">
        <f>EB45*EA13</f>
        <v>118720.272</v>
      </c>
      <c r="EC46" s="78" t="s">
        <v>15</v>
      </c>
      <c r="EE46" s="81" t="s">
        <v>59</v>
      </c>
      <c r="EF46" s="8"/>
      <c r="EG46" s="9"/>
      <c r="EH46" s="82">
        <f>EA15/EH42</f>
        <v>3.563645163</v>
      </c>
      <c r="EI46" s="9"/>
      <c r="EM46" s="57" t="s">
        <v>58</v>
      </c>
      <c r="EN46" s="6"/>
      <c r="EO46" s="6"/>
      <c r="EP46" s="17"/>
      <c r="EQ46" s="77">
        <f>EQ45*EP13</f>
        <v>118720.272</v>
      </c>
      <c r="ER46" s="78" t="s">
        <v>15</v>
      </c>
      <c r="ET46" s="81" t="s">
        <v>59</v>
      </c>
      <c r="EU46" s="8"/>
      <c r="EV46" s="9"/>
      <c r="EW46" s="82" t="str">
        <f>EP15/EW42</f>
        <v>#ERROR!</v>
      </c>
      <c r="EX46" s="9"/>
      <c r="FB46" s="57" t="s">
        <v>58</v>
      </c>
      <c r="FC46" s="6"/>
      <c r="FD46" s="6"/>
      <c r="FE46" s="17"/>
      <c r="FF46" s="77">
        <f>FF45*FE13</f>
        <v>118720.272</v>
      </c>
      <c r="FG46" s="78" t="s">
        <v>15</v>
      </c>
      <c r="FI46" s="81" t="s">
        <v>59</v>
      </c>
      <c r="FJ46" s="8"/>
      <c r="FK46" s="9"/>
      <c r="FL46" s="82" t="str">
        <f>FE15/FL42</f>
        <v>#ERROR!</v>
      </c>
      <c r="FM46" s="9"/>
      <c r="FQ46" s="57" t="s">
        <v>58</v>
      </c>
      <c r="FR46" s="6"/>
      <c r="FS46" s="6"/>
      <c r="FT46" s="17"/>
      <c r="FU46" s="77">
        <f>FU45*FT13</f>
        <v>109756.8</v>
      </c>
      <c r="FV46" s="78" t="s">
        <v>15</v>
      </c>
      <c r="FX46" s="81" t="s">
        <v>59</v>
      </c>
      <c r="FY46" s="8"/>
      <c r="FZ46" s="106"/>
      <c r="GA46" s="82" t="str">
        <f>FT15/GA42</f>
        <v>#ERROR!</v>
      </c>
      <c r="GB46" s="9"/>
      <c r="GF46" s="57" t="s">
        <v>58</v>
      </c>
      <c r="GG46" s="6"/>
      <c r="GH46" s="6"/>
      <c r="GI46" s="17"/>
      <c r="GJ46" s="77">
        <f>GJ45*GI13</f>
        <v>109756.8</v>
      </c>
      <c r="GK46" s="78" t="s">
        <v>15</v>
      </c>
      <c r="GM46" s="81" t="s">
        <v>59</v>
      </c>
      <c r="GN46" s="8"/>
      <c r="GO46" s="106"/>
      <c r="GP46" s="82" t="str">
        <f>GI15/GP42</f>
        <v>#ERROR!</v>
      </c>
      <c r="GQ46" s="9"/>
    </row>
    <row r="47" ht="15.75" customHeight="1">
      <c r="A47" s="102"/>
      <c r="H47" s="57" t="s">
        <v>60</v>
      </c>
      <c r="I47" s="6"/>
      <c r="J47" s="6"/>
      <c r="K47" s="17"/>
      <c r="L47" s="77">
        <f>(L44*K5)*0.15+(L44*K5)</f>
        <v>2699.7124</v>
      </c>
      <c r="M47" s="78" t="s">
        <v>8</v>
      </c>
      <c r="O47" s="81" t="s">
        <v>61</v>
      </c>
      <c r="P47" s="8"/>
      <c r="Q47" s="9"/>
      <c r="R47" s="83">
        <f>52*R46</f>
        <v>16.98888667</v>
      </c>
      <c r="S47" s="9"/>
      <c r="W47" s="57" t="s">
        <v>60</v>
      </c>
      <c r="X47" s="6"/>
      <c r="Y47" s="6"/>
      <c r="Z47" s="17"/>
      <c r="AA47" s="77">
        <f>(AA44*Z5)*0.15+(AA44*Z5)</f>
        <v>2699.7124</v>
      </c>
      <c r="AB47" s="78" t="s">
        <v>8</v>
      </c>
      <c r="AD47" s="81" t="s">
        <v>61</v>
      </c>
      <c r="AE47" s="8"/>
      <c r="AF47" s="9"/>
      <c r="AG47" s="83">
        <f>52*AG46</f>
        <v>19.16486977</v>
      </c>
      <c r="AH47" s="9"/>
      <c r="AL47" s="57" t="s">
        <v>60</v>
      </c>
      <c r="AM47" s="6"/>
      <c r="AN47" s="6"/>
      <c r="AO47" s="17"/>
      <c r="AP47" s="77">
        <f>(AP44*AO5)*0.15+(AP44*AO5)</f>
        <v>2699.7124</v>
      </c>
      <c r="AQ47" s="78" t="s">
        <v>8</v>
      </c>
      <c r="AS47" s="81" t="s">
        <v>61</v>
      </c>
      <c r="AT47" s="8"/>
      <c r="AU47" s="9"/>
      <c r="AV47" s="83">
        <f>52*AV46</f>
        <v>21.98014717</v>
      </c>
      <c r="AW47" s="9"/>
      <c r="BA47" s="57" t="s">
        <v>60</v>
      </c>
      <c r="BB47" s="6"/>
      <c r="BC47" s="6"/>
      <c r="BD47" s="17"/>
      <c r="BE47" s="77">
        <f>(BE44*BD5)*0.15+(BE44*BD5)</f>
        <v>2699.7124</v>
      </c>
      <c r="BF47" s="78" t="s">
        <v>8</v>
      </c>
      <c r="BH47" s="81" t="s">
        <v>61</v>
      </c>
      <c r="BI47" s="8"/>
      <c r="BJ47" s="9"/>
      <c r="BK47" s="83">
        <f>52*BK46</f>
        <v>25.76496396</v>
      </c>
      <c r="BL47" s="9"/>
      <c r="BP47" s="57" t="s">
        <v>60</v>
      </c>
      <c r="BQ47" s="6"/>
      <c r="BR47" s="6"/>
      <c r="BS47" s="17"/>
      <c r="BT47" s="77">
        <f>(BT44*BS5)*0.15+(BT44*BS5)</f>
        <v>2699.7124</v>
      </c>
      <c r="BU47" s="78" t="s">
        <v>8</v>
      </c>
      <c r="BW47" s="81" t="s">
        <v>61</v>
      </c>
      <c r="BX47" s="8"/>
      <c r="BY47" s="9"/>
      <c r="BZ47" s="83">
        <f>52*BZ46</f>
        <v>31.12434277</v>
      </c>
      <c r="CA47" s="9"/>
      <c r="CE47" s="57" t="s">
        <v>60</v>
      </c>
      <c r="CF47" s="6"/>
      <c r="CG47" s="6"/>
      <c r="CH47" s="17"/>
      <c r="CI47" s="77">
        <f>(CI44*CH5)*0.15+(CI44*CH5)</f>
        <v>2699.7124</v>
      </c>
      <c r="CJ47" s="78" t="s">
        <v>8</v>
      </c>
      <c r="CL47" s="81" t="s">
        <v>61</v>
      </c>
      <c r="CM47" s="8"/>
      <c r="CN47" s="9"/>
      <c r="CO47" s="83">
        <f>52*CO46</f>
        <v>39.29892545</v>
      </c>
      <c r="CP47" s="9"/>
      <c r="CT47" s="57" t="s">
        <v>60</v>
      </c>
      <c r="CU47" s="6"/>
      <c r="CV47" s="6"/>
      <c r="CW47" s="17"/>
      <c r="CX47" s="77">
        <f>(CX44*CW5)*0.15+(CX44*CW5)</f>
        <v>2699.7124</v>
      </c>
      <c r="CY47" s="78" t="s">
        <v>8</v>
      </c>
      <c r="DA47" s="81" t="s">
        <v>61</v>
      </c>
      <c r="DB47" s="8"/>
      <c r="DC47" s="9"/>
      <c r="DD47" s="83">
        <f>52*DD46</f>
        <v>53.29699403</v>
      </c>
      <c r="DE47" s="9"/>
      <c r="DI47" s="57" t="s">
        <v>60</v>
      </c>
      <c r="DJ47" s="6"/>
      <c r="DK47" s="6"/>
      <c r="DL47" s="17"/>
      <c r="DM47" s="77">
        <f>(DM44*DL5)*0.15+(DM44*DL5)</f>
        <v>2699.7124</v>
      </c>
      <c r="DN47" s="78" t="s">
        <v>8</v>
      </c>
      <c r="DP47" s="81" t="s">
        <v>61</v>
      </c>
      <c r="DQ47" s="8"/>
      <c r="DR47" s="9"/>
      <c r="DS47" s="83">
        <f>52*DS46</f>
        <v>82.78433437</v>
      </c>
      <c r="DT47" s="9"/>
      <c r="DX47" s="57" t="s">
        <v>60</v>
      </c>
      <c r="DY47" s="6"/>
      <c r="DZ47" s="6"/>
      <c r="EA47" s="17"/>
      <c r="EB47" s="77">
        <f>(EB44*EA5)*0.15+(EB44*EA5)</f>
        <v>2699.7124</v>
      </c>
      <c r="EC47" s="78" t="s">
        <v>8</v>
      </c>
      <c r="EE47" s="81" t="s">
        <v>61</v>
      </c>
      <c r="EF47" s="8"/>
      <c r="EG47" s="9"/>
      <c r="EH47" s="83">
        <f>52*EH46</f>
        <v>185.3095485</v>
      </c>
      <c r="EI47" s="9"/>
      <c r="EM47" s="57" t="s">
        <v>60</v>
      </c>
      <c r="EN47" s="6"/>
      <c r="EO47" s="6"/>
      <c r="EP47" s="17"/>
      <c r="EQ47" s="77">
        <f>(EQ44*EP5)*0.15+(EQ44*EP5)</f>
        <v>2699.7124</v>
      </c>
      <c r="ER47" s="78" t="s">
        <v>8</v>
      </c>
      <c r="ET47" s="81" t="s">
        <v>61</v>
      </c>
      <c r="EU47" s="8"/>
      <c r="EV47" s="9"/>
      <c r="EW47" s="83" t="str">
        <f>52*EW46</f>
        <v>#ERROR!</v>
      </c>
      <c r="EX47" s="9"/>
      <c r="FB47" s="57" t="s">
        <v>60</v>
      </c>
      <c r="FC47" s="6"/>
      <c r="FD47" s="6"/>
      <c r="FE47" s="17"/>
      <c r="FF47" s="77">
        <f>(FF44*FE5)*0.15+(FF44*FE5)</f>
        <v>2699.7124</v>
      </c>
      <c r="FG47" s="78" t="s">
        <v>8</v>
      </c>
      <c r="FI47" s="81" t="s">
        <v>61</v>
      </c>
      <c r="FJ47" s="8"/>
      <c r="FK47" s="9"/>
      <c r="FL47" s="83" t="str">
        <f>52*FL46</f>
        <v>#ERROR!</v>
      </c>
      <c r="FM47" s="9"/>
      <c r="FQ47" s="57" t="s">
        <v>60</v>
      </c>
      <c r="FR47" s="6"/>
      <c r="FS47" s="6"/>
      <c r="FT47" s="17"/>
      <c r="FU47" s="77">
        <f>(FU44*FT5)*0.15+(FU44*FT5)</f>
        <v>2583.456842</v>
      </c>
      <c r="FV47" s="78" t="s">
        <v>8</v>
      </c>
      <c r="FX47" s="81" t="s">
        <v>61</v>
      </c>
      <c r="FY47" s="8"/>
      <c r="FZ47" s="106"/>
      <c r="GA47" s="83" t="str">
        <f>52*GA46</f>
        <v>#ERROR!</v>
      </c>
      <c r="GB47" s="9"/>
      <c r="GF47" s="57" t="s">
        <v>60</v>
      </c>
      <c r="GG47" s="6"/>
      <c r="GH47" s="6"/>
      <c r="GI47" s="17"/>
      <c r="GJ47" s="77">
        <f>(GJ44*GI5)*0.15+(GJ44*GI5)</f>
        <v>2583.456842</v>
      </c>
      <c r="GK47" s="78" t="s">
        <v>8</v>
      </c>
      <c r="GM47" s="81" t="s">
        <v>61</v>
      </c>
      <c r="GN47" s="8"/>
      <c r="GO47" s="106"/>
      <c r="GP47" s="83" t="str">
        <f>52*GP46</f>
        <v>#ERROR!</v>
      </c>
      <c r="GQ47" s="9"/>
    </row>
    <row r="48" ht="15.75" customHeight="1">
      <c r="A48" s="102"/>
      <c r="H48" s="57" t="s">
        <v>62</v>
      </c>
      <c r="I48" s="6"/>
      <c r="J48" s="6"/>
      <c r="K48" s="17"/>
      <c r="L48" s="77">
        <f>L47*K12</f>
        <v>64793.0976</v>
      </c>
      <c r="M48" s="78" t="s">
        <v>8</v>
      </c>
      <c r="O48" s="81" t="s">
        <v>63</v>
      </c>
      <c r="P48" s="8"/>
      <c r="Q48" s="9"/>
      <c r="R48" s="83">
        <f>R46*365</f>
        <v>119.2489161</v>
      </c>
      <c r="S48" s="9"/>
      <c r="W48" s="57" t="s">
        <v>62</v>
      </c>
      <c r="X48" s="6"/>
      <c r="Y48" s="6"/>
      <c r="Z48" s="17"/>
      <c r="AA48" s="77">
        <f>AA47*Z12</f>
        <v>64793.0976</v>
      </c>
      <c r="AB48" s="78" t="s">
        <v>8</v>
      </c>
      <c r="AD48" s="81" t="s">
        <v>63</v>
      </c>
      <c r="AE48" s="8"/>
      <c r="AF48" s="9"/>
      <c r="AG48" s="83">
        <f>AG46*365</f>
        <v>134.5226436</v>
      </c>
      <c r="AH48" s="9"/>
      <c r="AL48" s="57" t="s">
        <v>62</v>
      </c>
      <c r="AM48" s="6"/>
      <c r="AN48" s="6"/>
      <c r="AO48" s="17"/>
      <c r="AP48" s="77">
        <f>AP47*AO12</f>
        <v>64793.0976</v>
      </c>
      <c r="AQ48" s="78" t="s">
        <v>8</v>
      </c>
      <c r="AS48" s="81" t="s">
        <v>63</v>
      </c>
      <c r="AT48" s="8"/>
      <c r="AU48" s="9"/>
      <c r="AV48" s="83">
        <f>AV46*365</f>
        <v>154.2837254</v>
      </c>
      <c r="AW48" s="9"/>
      <c r="BA48" s="57" t="s">
        <v>62</v>
      </c>
      <c r="BB48" s="6"/>
      <c r="BC48" s="6"/>
      <c r="BD48" s="17"/>
      <c r="BE48" s="77">
        <f>BE47*BD12</f>
        <v>64793.0976</v>
      </c>
      <c r="BF48" s="78" t="s">
        <v>8</v>
      </c>
      <c r="BH48" s="81" t="s">
        <v>63</v>
      </c>
      <c r="BI48" s="8"/>
      <c r="BJ48" s="9"/>
      <c r="BK48" s="83">
        <f>BK46*365</f>
        <v>180.8502278</v>
      </c>
      <c r="BL48" s="9"/>
      <c r="BP48" s="57" t="s">
        <v>62</v>
      </c>
      <c r="BQ48" s="6"/>
      <c r="BR48" s="6"/>
      <c r="BS48" s="17"/>
      <c r="BT48" s="77">
        <f>BT47*BS12</f>
        <v>64793.0976</v>
      </c>
      <c r="BU48" s="78" t="s">
        <v>8</v>
      </c>
      <c r="BW48" s="81" t="s">
        <v>63</v>
      </c>
      <c r="BX48" s="8"/>
      <c r="BY48" s="9"/>
      <c r="BZ48" s="83">
        <f>BZ46*365</f>
        <v>218.4689444</v>
      </c>
      <c r="CA48" s="9"/>
      <c r="CE48" s="57" t="s">
        <v>62</v>
      </c>
      <c r="CF48" s="6"/>
      <c r="CG48" s="6"/>
      <c r="CH48" s="17"/>
      <c r="CI48" s="77">
        <f>CI47*CH12</f>
        <v>64793.0976</v>
      </c>
      <c r="CJ48" s="78" t="s">
        <v>8</v>
      </c>
      <c r="CL48" s="81" t="s">
        <v>63</v>
      </c>
      <c r="CM48" s="8"/>
      <c r="CN48" s="9"/>
      <c r="CO48" s="83">
        <f>CO46*365</f>
        <v>275.8482267</v>
      </c>
      <c r="CP48" s="9"/>
      <c r="CT48" s="57" t="s">
        <v>62</v>
      </c>
      <c r="CU48" s="6"/>
      <c r="CV48" s="6"/>
      <c r="CW48" s="17"/>
      <c r="CX48" s="77">
        <f>CX47*CW12</f>
        <v>64793.0976</v>
      </c>
      <c r="CY48" s="78" t="s">
        <v>8</v>
      </c>
      <c r="DA48" s="81" t="s">
        <v>63</v>
      </c>
      <c r="DB48" s="8"/>
      <c r="DC48" s="9"/>
      <c r="DD48" s="83">
        <f>DD46*365</f>
        <v>374.1039004</v>
      </c>
      <c r="DE48" s="9"/>
      <c r="DI48" s="57" t="s">
        <v>62</v>
      </c>
      <c r="DJ48" s="6"/>
      <c r="DK48" s="6"/>
      <c r="DL48" s="17"/>
      <c r="DM48" s="77">
        <f>DM47*DL12</f>
        <v>64793.0976</v>
      </c>
      <c r="DN48" s="78" t="s">
        <v>8</v>
      </c>
      <c r="DP48" s="81" t="s">
        <v>63</v>
      </c>
      <c r="DQ48" s="8"/>
      <c r="DR48" s="9"/>
      <c r="DS48" s="83">
        <f>DS46*365</f>
        <v>581.082347</v>
      </c>
      <c r="DT48" s="9"/>
      <c r="DX48" s="57" t="s">
        <v>62</v>
      </c>
      <c r="DY48" s="6"/>
      <c r="DZ48" s="6"/>
      <c r="EA48" s="17"/>
      <c r="EB48" s="77">
        <f>EB47*EA12</f>
        <v>64793.0976</v>
      </c>
      <c r="EC48" s="78" t="s">
        <v>8</v>
      </c>
      <c r="EE48" s="81" t="s">
        <v>63</v>
      </c>
      <c r="EF48" s="8"/>
      <c r="EG48" s="9"/>
      <c r="EH48" s="83">
        <f>EH46*365</f>
        <v>1300.730485</v>
      </c>
      <c r="EI48" s="9"/>
      <c r="EM48" s="57" t="s">
        <v>62</v>
      </c>
      <c r="EN48" s="6"/>
      <c r="EO48" s="6"/>
      <c r="EP48" s="17"/>
      <c r="EQ48" s="77">
        <f>EQ47*EP12</f>
        <v>64793.0976</v>
      </c>
      <c r="ER48" s="78" t="s">
        <v>8</v>
      </c>
      <c r="ET48" s="81" t="s">
        <v>63</v>
      </c>
      <c r="EU48" s="8"/>
      <c r="EV48" s="9"/>
      <c r="EW48" s="83" t="str">
        <f>EW46*365</f>
        <v>#ERROR!</v>
      </c>
      <c r="EX48" s="9"/>
      <c r="FB48" s="57" t="s">
        <v>62</v>
      </c>
      <c r="FC48" s="6"/>
      <c r="FD48" s="6"/>
      <c r="FE48" s="17"/>
      <c r="FF48" s="77">
        <f>FF47*FE12</f>
        <v>64793.0976</v>
      </c>
      <c r="FG48" s="78" t="s">
        <v>8</v>
      </c>
      <c r="FI48" s="81" t="s">
        <v>63</v>
      </c>
      <c r="FJ48" s="8"/>
      <c r="FK48" s="9"/>
      <c r="FL48" s="83" t="str">
        <f>FL46*365</f>
        <v>#ERROR!</v>
      </c>
      <c r="FM48" s="9"/>
      <c r="FQ48" s="57" t="s">
        <v>62</v>
      </c>
      <c r="FR48" s="6"/>
      <c r="FS48" s="6"/>
      <c r="FT48" s="17"/>
      <c r="FU48" s="77">
        <f>FU47*FT12</f>
        <v>62002.96421</v>
      </c>
      <c r="FV48" s="78" t="s">
        <v>8</v>
      </c>
      <c r="FX48" s="81" t="s">
        <v>63</v>
      </c>
      <c r="FY48" s="8"/>
      <c r="FZ48" s="106"/>
      <c r="GA48" s="83" t="str">
        <f>GA46*365</f>
        <v>#ERROR!</v>
      </c>
      <c r="GB48" s="9"/>
      <c r="GF48" s="57" t="s">
        <v>62</v>
      </c>
      <c r="GG48" s="6"/>
      <c r="GH48" s="6"/>
      <c r="GI48" s="17"/>
      <c r="GJ48" s="77">
        <f>GJ47*GI12</f>
        <v>62002.96421</v>
      </c>
      <c r="GK48" s="78" t="s">
        <v>8</v>
      </c>
      <c r="GM48" s="81" t="s">
        <v>63</v>
      </c>
      <c r="GN48" s="8"/>
      <c r="GO48" s="106"/>
      <c r="GP48" s="83" t="str">
        <f>GP46*365</f>
        <v>#ERROR!</v>
      </c>
      <c r="GQ48" s="9"/>
    </row>
    <row r="49" ht="15.75" customHeight="1">
      <c r="A49" s="102"/>
      <c r="H49" s="57" t="s">
        <v>64</v>
      </c>
      <c r="I49" s="6"/>
      <c r="J49" s="6"/>
      <c r="K49" s="17"/>
      <c r="L49" s="77">
        <f>L47*K14</f>
        <v>19113963.79</v>
      </c>
      <c r="M49" s="78" t="s">
        <v>8</v>
      </c>
      <c r="W49" s="57" t="s">
        <v>64</v>
      </c>
      <c r="X49" s="6"/>
      <c r="Y49" s="6"/>
      <c r="Z49" s="17"/>
      <c r="AA49" s="77">
        <f>AA47*Z14</f>
        <v>19113963.79</v>
      </c>
      <c r="AB49" s="78" t="s">
        <v>8</v>
      </c>
      <c r="AL49" s="57" t="s">
        <v>64</v>
      </c>
      <c r="AM49" s="6"/>
      <c r="AN49" s="6"/>
      <c r="AO49" s="17"/>
      <c r="AP49" s="77">
        <f>AP47*AO14</f>
        <v>19113963.79</v>
      </c>
      <c r="AQ49" s="78" t="s">
        <v>8</v>
      </c>
      <c r="BA49" s="57" t="s">
        <v>64</v>
      </c>
      <c r="BB49" s="6"/>
      <c r="BC49" s="6"/>
      <c r="BD49" s="17"/>
      <c r="BE49" s="77">
        <f>BE47*BD14</f>
        <v>19113963.79</v>
      </c>
      <c r="BF49" s="78" t="s">
        <v>8</v>
      </c>
      <c r="BP49" s="57" t="s">
        <v>64</v>
      </c>
      <c r="BQ49" s="6"/>
      <c r="BR49" s="6"/>
      <c r="BS49" s="17"/>
      <c r="BT49" s="77">
        <f>BT47*BS14</f>
        <v>19113963.79</v>
      </c>
      <c r="BU49" s="78" t="s">
        <v>8</v>
      </c>
      <c r="CE49" s="57" t="s">
        <v>64</v>
      </c>
      <c r="CF49" s="6"/>
      <c r="CG49" s="6"/>
      <c r="CH49" s="17"/>
      <c r="CI49" s="77">
        <f>CI47*CH14</f>
        <v>19113963.79</v>
      </c>
      <c r="CJ49" s="78" t="s">
        <v>8</v>
      </c>
      <c r="CT49" s="57" t="s">
        <v>64</v>
      </c>
      <c r="CU49" s="6"/>
      <c r="CV49" s="6"/>
      <c r="CW49" s="17"/>
      <c r="CX49" s="77">
        <f>CX47*CW14</f>
        <v>19113963.79</v>
      </c>
      <c r="CY49" s="78" t="s">
        <v>8</v>
      </c>
      <c r="DI49" s="57" t="s">
        <v>64</v>
      </c>
      <c r="DJ49" s="6"/>
      <c r="DK49" s="6"/>
      <c r="DL49" s="17"/>
      <c r="DM49" s="77">
        <f>DM47*DL14</f>
        <v>19113963.79</v>
      </c>
      <c r="DN49" s="78" t="s">
        <v>8</v>
      </c>
      <c r="DX49" s="57" t="s">
        <v>64</v>
      </c>
      <c r="DY49" s="6"/>
      <c r="DZ49" s="6"/>
      <c r="EA49" s="17"/>
      <c r="EB49" s="77">
        <f>EB47*EA14</f>
        <v>19113963.79</v>
      </c>
      <c r="EC49" s="78" t="s">
        <v>8</v>
      </c>
      <c r="EM49" s="57" t="s">
        <v>64</v>
      </c>
      <c r="EN49" s="6"/>
      <c r="EO49" s="6"/>
      <c r="EP49" s="17"/>
      <c r="EQ49" s="77">
        <f>EQ47*EP14</f>
        <v>19113963.79</v>
      </c>
      <c r="ER49" s="78" t="s">
        <v>8</v>
      </c>
      <c r="FB49" s="57" t="s">
        <v>64</v>
      </c>
      <c r="FC49" s="6"/>
      <c r="FD49" s="6"/>
      <c r="FE49" s="17"/>
      <c r="FF49" s="77">
        <f>FF47*FE14</f>
        <v>19113963.79</v>
      </c>
      <c r="FG49" s="78" t="s">
        <v>8</v>
      </c>
      <c r="FQ49" s="57" t="s">
        <v>64</v>
      </c>
      <c r="FR49" s="6"/>
      <c r="FS49" s="6"/>
      <c r="FT49" s="17"/>
      <c r="FU49" s="77">
        <f>FU47*FT14</f>
        <v>18600889.26</v>
      </c>
      <c r="FV49" s="78" t="s">
        <v>8</v>
      </c>
      <c r="GF49" s="57" t="s">
        <v>64</v>
      </c>
      <c r="GG49" s="6"/>
      <c r="GH49" s="6"/>
      <c r="GI49" s="17"/>
      <c r="GJ49" s="77">
        <f>GJ47*GI14</f>
        <v>18600889.26</v>
      </c>
      <c r="GK49" s="78" t="s">
        <v>8</v>
      </c>
    </row>
    <row r="50" ht="15.75" customHeight="1">
      <c r="A50" s="102"/>
    </row>
    <row r="51" ht="15.75" customHeight="1">
      <c r="A51" s="15">
        <v>0.0</v>
      </c>
      <c r="V51" s="7" t="s">
        <v>4</v>
      </c>
      <c r="W51" s="8"/>
      <c r="X51" s="8"/>
      <c r="Y51" s="8"/>
      <c r="Z51" s="8"/>
      <c r="AA51" s="9"/>
      <c r="AK51" s="7" t="s">
        <v>4</v>
      </c>
      <c r="AL51" s="8"/>
      <c r="AM51" s="8"/>
      <c r="AN51" s="8"/>
      <c r="AO51" s="8"/>
      <c r="AP51" s="9"/>
      <c r="AZ51" s="7" t="s">
        <v>4</v>
      </c>
      <c r="BA51" s="8"/>
      <c r="BB51" s="8"/>
      <c r="BC51" s="8"/>
      <c r="BD51" s="8"/>
      <c r="BE51" s="9"/>
      <c r="BO51" s="7" t="s">
        <v>4</v>
      </c>
      <c r="BP51" s="8"/>
      <c r="BQ51" s="8"/>
      <c r="BR51" s="8"/>
      <c r="BS51" s="8"/>
      <c r="BT51" s="9"/>
      <c r="CD51" s="7" t="s">
        <v>4</v>
      </c>
      <c r="CE51" s="8"/>
      <c r="CF51" s="8"/>
      <c r="CG51" s="8"/>
      <c r="CH51" s="8"/>
      <c r="CI51" s="9"/>
      <c r="CS51" s="7" t="s">
        <v>4</v>
      </c>
      <c r="CT51" s="8"/>
      <c r="CU51" s="8"/>
      <c r="CV51" s="8"/>
      <c r="CW51" s="8"/>
      <c r="CX51" s="9"/>
      <c r="DH51" s="7" t="s">
        <v>4</v>
      </c>
      <c r="DI51" s="8"/>
      <c r="DJ51" s="8"/>
      <c r="DK51" s="8"/>
      <c r="DL51" s="8"/>
      <c r="DM51" s="9"/>
      <c r="DW51" s="7" t="s">
        <v>4</v>
      </c>
      <c r="DX51" s="8"/>
      <c r="DY51" s="8"/>
      <c r="DZ51" s="8"/>
      <c r="EA51" s="8"/>
      <c r="EB51" s="9"/>
      <c r="EL51" s="7" t="s">
        <v>4</v>
      </c>
      <c r="EM51" s="8"/>
      <c r="EN51" s="8"/>
      <c r="EO51" s="8"/>
      <c r="EP51" s="8"/>
      <c r="EQ51" s="9"/>
      <c r="FA51" s="7" t="s">
        <v>4</v>
      </c>
      <c r="FB51" s="8"/>
      <c r="FC51" s="8"/>
      <c r="FD51" s="8"/>
      <c r="FE51" s="8"/>
      <c r="FF51" s="9"/>
      <c r="FP51" s="7" t="s">
        <v>4</v>
      </c>
      <c r="FQ51" s="8"/>
      <c r="FR51" s="8"/>
      <c r="FS51" s="8"/>
      <c r="FT51" s="8"/>
      <c r="FU51" s="9"/>
      <c r="GE51" s="7" t="s">
        <v>4</v>
      </c>
      <c r="GF51" s="8"/>
      <c r="GG51" s="8"/>
      <c r="GH51" s="8"/>
      <c r="GI51" s="8"/>
      <c r="GJ51" s="9"/>
    </row>
    <row r="52" ht="15.75" customHeight="1">
      <c r="A52" s="15">
        <v>0.05</v>
      </c>
      <c r="G52" s="7" t="s">
        <v>4</v>
      </c>
      <c r="H52" s="8"/>
      <c r="I52" s="8"/>
      <c r="J52" s="8"/>
      <c r="K52" s="8"/>
      <c r="L52" s="9"/>
      <c r="V52" s="10" t="s">
        <v>5</v>
      </c>
      <c r="W52" s="11"/>
      <c r="X52" s="11"/>
      <c r="Y52" s="12"/>
      <c r="Z52" s="13">
        <f t="shared" ref="Z52:Z53" si="98">K53</f>
        <v>140000</v>
      </c>
      <c r="AA52" s="14"/>
      <c r="AK52" s="10" t="s">
        <v>5</v>
      </c>
      <c r="AL52" s="11"/>
      <c r="AM52" s="11"/>
      <c r="AN52" s="12"/>
      <c r="AO52" s="13">
        <f t="shared" ref="AO52:AO53" si="99">Z52</f>
        <v>140000</v>
      </c>
      <c r="AP52" s="14"/>
      <c r="AZ52" s="10" t="s">
        <v>5</v>
      </c>
      <c r="BA52" s="11"/>
      <c r="BB52" s="11"/>
      <c r="BC52" s="12"/>
      <c r="BD52" s="13">
        <f t="shared" ref="BD52:BD53" si="100">AO52</f>
        <v>140000</v>
      </c>
      <c r="BE52" s="14"/>
      <c r="BO52" s="10" t="s">
        <v>5</v>
      </c>
      <c r="BP52" s="11"/>
      <c r="BQ52" s="11"/>
      <c r="BR52" s="12"/>
      <c r="BS52" s="13">
        <f t="shared" ref="BS52:BS53" si="101">BD52</f>
        <v>140000</v>
      </c>
      <c r="BT52" s="14"/>
      <c r="CD52" s="10" t="s">
        <v>5</v>
      </c>
      <c r="CE52" s="11"/>
      <c r="CF52" s="11"/>
      <c r="CG52" s="12"/>
      <c r="CH52" s="13">
        <f t="shared" ref="CH52:CH53" si="102">BS52</f>
        <v>140000</v>
      </c>
      <c r="CI52" s="14"/>
      <c r="CS52" s="10" t="s">
        <v>5</v>
      </c>
      <c r="CT52" s="11"/>
      <c r="CU52" s="11"/>
      <c r="CV52" s="12"/>
      <c r="CW52" s="13">
        <f t="shared" ref="CW52:CW53" si="103">CH52</f>
        <v>140000</v>
      </c>
      <c r="CX52" s="14"/>
      <c r="DH52" s="10" t="s">
        <v>5</v>
      </c>
      <c r="DI52" s="11"/>
      <c r="DJ52" s="11"/>
      <c r="DK52" s="12"/>
      <c r="DL52" s="13">
        <f t="shared" ref="DL52:DL53" si="104">CW52</f>
        <v>140000</v>
      </c>
      <c r="DM52" s="14"/>
      <c r="DW52" s="10" t="s">
        <v>5</v>
      </c>
      <c r="DX52" s="11"/>
      <c r="DY52" s="11"/>
      <c r="DZ52" s="12"/>
      <c r="EA52" s="13">
        <f t="shared" ref="EA52:EA53" si="105">EA3</f>
        <v>140000</v>
      </c>
      <c r="EB52" s="14"/>
      <c r="EL52" s="10" t="s">
        <v>5</v>
      </c>
      <c r="EM52" s="11"/>
      <c r="EN52" s="11"/>
      <c r="EO52" s="12"/>
      <c r="EP52" s="13">
        <f t="shared" ref="EP52:EP53" si="106">EA52</f>
        <v>140000</v>
      </c>
      <c r="EQ52" s="14"/>
      <c r="FA52" s="10" t="s">
        <v>5</v>
      </c>
      <c r="FB52" s="11"/>
      <c r="FC52" s="11"/>
      <c r="FD52" s="12"/>
      <c r="FE52" s="13">
        <f t="shared" ref="FE52:FE53" si="107">EP52</f>
        <v>140000</v>
      </c>
      <c r="FF52" s="14"/>
      <c r="FP52" s="10" t="s">
        <v>5</v>
      </c>
      <c r="FQ52" s="11"/>
      <c r="FR52" s="11"/>
      <c r="FS52" s="12"/>
      <c r="FT52" s="13">
        <f t="shared" ref="FT52:FT53" si="108">FE52</f>
        <v>140000</v>
      </c>
      <c r="FU52" s="14"/>
      <c r="GE52" s="10" t="s">
        <v>5</v>
      </c>
      <c r="GF52" s="11"/>
      <c r="GG52" s="11"/>
      <c r="GH52" s="12"/>
      <c r="GI52" s="13">
        <f t="shared" ref="GI52:GI53" si="109">FT52</f>
        <v>140000</v>
      </c>
      <c r="GJ52" s="14"/>
    </row>
    <row r="53" ht="15.75" customHeight="1">
      <c r="A53" s="15">
        <v>0.1</v>
      </c>
      <c r="G53" s="10" t="s">
        <v>5</v>
      </c>
      <c r="H53" s="11"/>
      <c r="I53" s="11"/>
      <c r="J53" s="12"/>
      <c r="K53" s="13">
        <f t="shared" ref="K53:K54" si="110">K3</f>
        <v>140000</v>
      </c>
      <c r="L53" s="14"/>
      <c r="V53" s="16" t="s">
        <v>6</v>
      </c>
      <c r="W53" s="6"/>
      <c r="X53" s="6"/>
      <c r="Y53" s="17"/>
      <c r="Z53" s="18">
        <f t="shared" si="98"/>
        <v>1000</v>
      </c>
      <c r="AA53" s="19"/>
      <c r="AK53" s="16" t="s">
        <v>6</v>
      </c>
      <c r="AL53" s="6"/>
      <c r="AM53" s="6"/>
      <c r="AN53" s="17"/>
      <c r="AO53" s="18">
        <f t="shared" si="99"/>
        <v>1000</v>
      </c>
      <c r="AP53" s="19"/>
      <c r="AZ53" s="16" t="s">
        <v>6</v>
      </c>
      <c r="BA53" s="6"/>
      <c r="BB53" s="6"/>
      <c r="BC53" s="17"/>
      <c r="BD53" s="18">
        <f t="shared" si="100"/>
        <v>1000</v>
      </c>
      <c r="BE53" s="19"/>
      <c r="BO53" s="16" t="s">
        <v>6</v>
      </c>
      <c r="BP53" s="6"/>
      <c r="BQ53" s="6"/>
      <c r="BR53" s="17"/>
      <c r="BS53" s="18">
        <f t="shared" si="101"/>
        <v>1000</v>
      </c>
      <c r="BT53" s="19"/>
      <c r="CD53" s="16" t="s">
        <v>6</v>
      </c>
      <c r="CE53" s="6"/>
      <c r="CF53" s="6"/>
      <c r="CG53" s="17"/>
      <c r="CH53" s="18">
        <f t="shared" si="102"/>
        <v>1000</v>
      </c>
      <c r="CI53" s="19"/>
      <c r="CS53" s="16" t="s">
        <v>6</v>
      </c>
      <c r="CT53" s="6"/>
      <c r="CU53" s="6"/>
      <c r="CV53" s="17"/>
      <c r="CW53" s="18">
        <f t="shared" si="103"/>
        <v>1000</v>
      </c>
      <c r="CX53" s="19"/>
      <c r="DH53" s="16" t="s">
        <v>6</v>
      </c>
      <c r="DI53" s="6"/>
      <c r="DJ53" s="6"/>
      <c r="DK53" s="17"/>
      <c r="DL53" s="18">
        <f t="shared" si="104"/>
        <v>1000</v>
      </c>
      <c r="DM53" s="19"/>
      <c r="DW53" s="16" t="s">
        <v>6</v>
      </c>
      <c r="DX53" s="6"/>
      <c r="DY53" s="6"/>
      <c r="DZ53" s="17"/>
      <c r="EA53" s="18">
        <f t="shared" si="105"/>
        <v>1000</v>
      </c>
      <c r="EB53" s="19"/>
      <c r="EL53" s="16" t="s">
        <v>6</v>
      </c>
      <c r="EM53" s="6"/>
      <c r="EN53" s="6"/>
      <c r="EO53" s="17"/>
      <c r="EP53" s="18">
        <f t="shared" si="106"/>
        <v>1000</v>
      </c>
      <c r="EQ53" s="19"/>
      <c r="FA53" s="16" t="s">
        <v>6</v>
      </c>
      <c r="FB53" s="6"/>
      <c r="FC53" s="6"/>
      <c r="FD53" s="17"/>
      <c r="FE53" s="18">
        <f t="shared" si="107"/>
        <v>1000</v>
      </c>
      <c r="FF53" s="19"/>
      <c r="FP53" s="16" t="s">
        <v>6</v>
      </c>
      <c r="FQ53" s="6"/>
      <c r="FR53" s="6"/>
      <c r="FS53" s="17"/>
      <c r="FT53" s="18">
        <f t="shared" si="108"/>
        <v>1000</v>
      </c>
      <c r="FU53" s="19"/>
      <c r="GE53" s="16" t="s">
        <v>6</v>
      </c>
      <c r="GF53" s="6"/>
      <c r="GG53" s="6"/>
      <c r="GH53" s="17"/>
      <c r="GI53" s="18">
        <f t="shared" si="109"/>
        <v>1000</v>
      </c>
      <c r="GJ53" s="19"/>
    </row>
    <row r="54" ht="15.75" customHeight="1">
      <c r="A54" s="15">
        <v>0.15</v>
      </c>
      <c r="G54" s="16" t="s">
        <v>6</v>
      </c>
      <c r="H54" s="6"/>
      <c r="I54" s="6"/>
      <c r="J54" s="17"/>
      <c r="K54" s="18">
        <f t="shared" si="110"/>
        <v>1000</v>
      </c>
      <c r="L54" s="19"/>
      <c r="V54" s="16" t="s">
        <v>7</v>
      </c>
      <c r="W54" s="6"/>
      <c r="X54" s="6"/>
      <c r="Y54" s="17"/>
      <c r="Z54" s="20">
        <f>Z52/Z53</f>
        <v>140</v>
      </c>
      <c r="AA54" s="21" t="s">
        <v>8</v>
      </c>
      <c r="AK54" s="16" t="s">
        <v>7</v>
      </c>
      <c r="AL54" s="6"/>
      <c r="AM54" s="6"/>
      <c r="AN54" s="17"/>
      <c r="AO54" s="20">
        <f>AO52/AO53</f>
        <v>140</v>
      </c>
      <c r="AP54" s="21" t="s">
        <v>8</v>
      </c>
      <c r="AZ54" s="16" t="s">
        <v>7</v>
      </c>
      <c r="BA54" s="6"/>
      <c r="BB54" s="6"/>
      <c r="BC54" s="17"/>
      <c r="BD54" s="20">
        <f>BD52/BD53</f>
        <v>140</v>
      </c>
      <c r="BE54" s="21" t="s">
        <v>8</v>
      </c>
      <c r="BO54" s="16" t="s">
        <v>7</v>
      </c>
      <c r="BP54" s="6"/>
      <c r="BQ54" s="6"/>
      <c r="BR54" s="17"/>
      <c r="BS54" s="20">
        <f>BS52/BS53</f>
        <v>140</v>
      </c>
      <c r="BT54" s="21" t="s">
        <v>8</v>
      </c>
      <c r="CD54" s="16" t="s">
        <v>7</v>
      </c>
      <c r="CE54" s="6"/>
      <c r="CF54" s="6"/>
      <c r="CG54" s="17"/>
      <c r="CH54" s="20">
        <f>CH52/CH53</f>
        <v>140</v>
      </c>
      <c r="CI54" s="21" t="s">
        <v>8</v>
      </c>
      <c r="CS54" s="16" t="s">
        <v>7</v>
      </c>
      <c r="CT54" s="6"/>
      <c r="CU54" s="6"/>
      <c r="CV54" s="17"/>
      <c r="CW54" s="20">
        <f>CW52/CW53</f>
        <v>140</v>
      </c>
      <c r="CX54" s="21" t="s">
        <v>8</v>
      </c>
      <c r="DH54" s="16" t="s">
        <v>7</v>
      </c>
      <c r="DI54" s="6"/>
      <c r="DJ54" s="6"/>
      <c r="DK54" s="17"/>
      <c r="DL54" s="20">
        <f>DL52/DL53</f>
        <v>140</v>
      </c>
      <c r="DM54" s="21" t="s">
        <v>8</v>
      </c>
      <c r="DW54" s="16" t="s">
        <v>7</v>
      </c>
      <c r="DX54" s="6"/>
      <c r="DY54" s="6"/>
      <c r="DZ54" s="17"/>
      <c r="EA54" s="20">
        <f>EA52/EA53</f>
        <v>140</v>
      </c>
      <c r="EB54" s="21" t="s">
        <v>8</v>
      </c>
      <c r="EL54" s="16" t="s">
        <v>7</v>
      </c>
      <c r="EM54" s="6"/>
      <c r="EN54" s="6"/>
      <c r="EO54" s="17"/>
      <c r="EP54" s="20">
        <f>EP52/EP53</f>
        <v>140</v>
      </c>
      <c r="EQ54" s="21" t="s">
        <v>8</v>
      </c>
      <c r="FA54" s="16" t="s">
        <v>7</v>
      </c>
      <c r="FB54" s="6"/>
      <c r="FC54" s="6"/>
      <c r="FD54" s="17"/>
      <c r="FE54" s="20">
        <f>FE52/FE53</f>
        <v>140</v>
      </c>
      <c r="FF54" s="21" t="s">
        <v>8</v>
      </c>
      <c r="FP54" s="16" t="s">
        <v>7</v>
      </c>
      <c r="FQ54" s="6"/>
      <c r="FR54" s="6"/>
      <c r="FS54" s="17"/>
      <c r="FT54" s="20">
        <f>FT52/FT53</f>
        <v>140</v>
      </c>
      <c r="FU54" s="21" t="s">
        <v>8</v>
      </c>
      <c r="GE54" s="16" t="s">
        <v>7</v>
      </c>
      <c r="GF54" s="6"/>
      <c r="GG54" s="6"/>
      <c r="GH54" s="17"/>
      <c r="GI54" s="20">
        <f>GI52/GI53</f>
        <v>140</v>
      </c>
      <c r="GJ54" s="21" t="s">
        <v>8</v>
      </c>
    </row>
    <row r="55" ht="15.75" customHeight="1">
      <c r="A55" s="15">
        <v>0.2</v>
      </c>
      <c r="G55" s="16" t="s">
        <v>7</v>
      </c>
      <c r="H55" s="6"/>
      <c r="I55" s="6"/>
      <c r="J55" s="17"/>
      <c r="K55" s="20">
        <f>K53/K54</f>
        <v>140</v>
      </c>
      <c r="L55" s="21" t="s">
        <v>8</v>
      </c>
      <c r="V55" s="16" t="s">
        <v>9</v>
      </c>
      <c r="W55" s="6"/>
      <c r="X55" s="6"/>
      <c r="Y55" s="17"/>
      <c r="Z55" s="22">
        <f>K56</f>
        <v>3.45</v>
      </c>
      <c r="AA55" s="19"/>
      <c r="AK55" s="16" t="s">
        <v>9</v>
      </c>
      <c r="AL55" s="6"/>
      <c r="AM55" s="6"/>
      <c r="AN55" s="17"/>
      <c r="AO55" s="22">
        <f>Z55</f>
        <v>3.45</v>
      </c>
      <c r="AP55" s="19"/>
      <c r="AZ55" s="16" t="s">
        <v>9</v>
      </c>
      <c r="BA55" s="6"/>
      <c r="BB55" s="6"/>
      <c r="BC55" s="17"/>
      <c r="BD55" s="22">
        <f>AO55</f>
        <v>3.45</v>
      </c>
      <c r="BE55" s="19"/>
      <c r="BO55" s="16" t="s">
        <v>9</v>
      </c>
      <c r="BP55" s="6"/>
      <c r="BQ55" s="6"/>
      <c r="BR55" s="17"/>
      <c r="BS55" s="22">
        <f>BD55</f>
        <v>3.45</v>
      </c>
      <c r="BT55" s="19"/>
      <c r="CD55" s="16" t="s">
        <v>9</v>
      </c>
      <c r="CE55" s="6"/>
      <c r="CF55" s="6"/>
      <c r="CG55" s="17"/>
      <c r="CH55" s="22">
        <f>BS55</f>
        <v>3.45</v>
      </c>
      <c r="CI55" s="19"/>
      <c r="CS55" s="16" t="s">
        <v>9</v>
      </c>
      <c r="CT55" s="6"/>
      <c r="CU55" s="6"/>
      <c r="CV55" s="17"/>
      <c r="CW55" s="22">
        <f>CH55</f>
        <v>3.45</v>
      </c>
      <c r="CX55" s="19"/>
      <c r="DH55" s="16" t="s">
        <v>9</v>
      </c>
      <c r="DI55" s="6"/>
      <c r="DJ55" s="6"/>
      <c r="DK55" s="17"/>
      <c r="DL55" s="22">
        <f>CW55</f>
        <v>3.45</v>
      </c>
      <c r="DM55" s="19"/>
      <c r="DW55" s="16" t="s">
        <v>9</v>
      </c>
      <c r="DX55" s="6"/>
      <c r="DY55" s="6"/>
      <c r="DZ55" s="17"/>
      <c r="EA55" s="22">
        <f>EA6+0.1</f>
        <v>3.45</v>
      </c>
      <c r="EB55" s="19"/>
      <c r="EL55" s="16" t="s">
        <v>9</v>
      </c>
      <c r="EM55" s="6"/>
      <c r="EN55" s="6"/>
      <c r="EO55" s="17"/>
      <c r="EP55" s="22">
        <f>EA55</f>
        <v>3.45</v>
      </c>
      <c r="EQ55" s="19"/>
      <c r="FA55" s="16" t="s">
        <v>9</v>
      </c>
      <c r="FB55" s="6"/>
      <c r="FC55" s="6"/>
      <c r="FD55" s="17"/>
      <c r="FE55" s="22">
        <f>EP55</f>
        <v>3.45</v>
      </c>
      <c r="FF55" s="19"/>
      <c r="FP55" s="16" t="s">
        <v>9</v>
      </c>
      <c r="FQ55" s="6"/>
      <c r="FR55" s="6"/>
      <c r="FS55" s="17"/>
      <c r="FT55" s="22">
        <f>FE55</f>
        <v>3.45</v>
      </c>
      <c r="FU55" s="19"/>
      <c r="GE55" s="16" t="s">
        <v>9</v>
      </c>
      <c r="GF55" s="6"/>
      <c r="GG55" s="6"/>
      <c r="GH55" s="17"/>
      <c r="GI55" s="22">
        <f>FT55</f>
        <v>3.45</v>
      </c>
      <c r="GJ55" s="19"/>
    </row>
    <row r="56" ht="15.75" customHeight="1">
      <c r="A56" s="15">
        <v>0.25</v>
      </c>
      <c r="G56" s="16" t="s">
        <v>9</v>
      </c>
      <c r="H56" s="6"/>
      <c r="I56" s="6"/>
      <c r="J56" s="17"/>
      <c r="K56" s="22">
        <f t="shared" ref="K56:K57" si="111">K107-0.1</f>
        <v>3.45</v>
      </c>
      <c r="L56" s="19"/>
      <c r="V56" s="16" t="s">
        <v>10</v>
      </c>
      <c r="W56" s="6"/>
      <c r="X56" s="6"/>
      <c r="Y56" s="17"/>
      <c r="Z56" s="22">
        <f>'Payback Calculator'!C78</f>
        <v>1.2</v>
      </c>
      <c r="AA56" s="19"/>
      <c r="AK56" s="16" t="s">
        <v>10</v>
      </c>
      <c r="AL56" s="6"/>
      <c r="AM56" s="6"/>
      <c r="AN56" s="17"/>
      <c r="AO56" s="22">
        <f>'Payback Calculator'!C80</f>
        <v>1.4</v>
      </c>
      <c r="AP56" s="19"/>
      <c r="AZ56" s="16" t="s">
        <v>10</v>
      </c>
      <c r="BA56" s="6"/>
      <c r="BB56" s="6"/>
      <c r="BC56" s="17"/>
      <c r="BD56" s="22">
        <f>'Payback Calculator'!C81</f>
        <v>1.5</v>
      </c>
      <c r="BE56" s="19"/>
      <c r="BO56" s="16" t="s">
        <v>10</v>
      </c>
      <c r="BP56" s="6"/>
      <c r="BQ56" s="6"/>
      <c r="BR56" s="17"/>
      <c r="BS56" s="22">
        <f>'Payback Calculator'!C82</f>
        <v>1.6</v>
      </c>
      <c r="BT56" s="19"/>
      <c r="CD56" s="16" t="s">
        <v>10</v>
      </c>
      <c r="CE56" s="6"/>
      <c r="CF56" s="6"/>
      <c r="CG56" s="17"/>
      <c r="CH56" s="22">
        <f>'Payback Calculator'!C83</f>
        <v>1.7</v>
      </c>
      <c r="CI56" s="19"/>
      <c r="CS56" s="16" t="s">
        <v>10</v>
      </c>
      <c r="CT56" s="6"/>
      <c r="CU56" s="6"/>
      <c r="CV56" s="17"/>
      <c r="CW56" s="22">
        <f>'Payback Calculator'!C84</f>
        <v>1.8</v>
      </c>
      <c r="CX56" s="19"/>
      <c r="DH56" s="16" t="s">
        <v>10</v>
      </c>
      <c r="DI56" s="6"/>
      <c r="DJ56" s="6"/>
      <c r="DK56" s="17"/>
      <c r="DL56" s="22">
        <f>'Payback Calculator'!C85</f>
        <v>1.9</v>
      </c>
      <c r="DM56" s="19"/>
      <c r="DW56" s="16" t="s">
        <v>10</v>
      </c>
      <c r="DX56" s="6"/>
      <c r="DY56" s="6"/>
      <c r="DZ56" s="17"/>
      <c r="EA56" s="22">
        <f>'Payback Calculator'!C86</f>
        <v>2</v>
      </c>
      <c r="EB56" s="19"/>
      <c r="EL56" s="16" t="s">
        <v>10</v>
      </c>
      <c r="EM56" s="6"/>
      <c r="EN56" s="6"/>
      <c r="EO56" s="17"/>
      <c r="EP56" s="22">
        <v>0.58</v>
      </c>
      <c r="EQ56" s="19"/>
      <c r="FA56" s="16" t="s">
        <v>10</v>
      </c>
      <c r="FB56" s="6"/>
      <c r="FC56" s="6"/>
      <c r="FD56" s="17"/>
      <c r="FE56" s="22" t="str">
        <f>Sheet2!#REF!</f>
        <v>#ERROR!</v>
      </c>
      <c r="FF56" s="19"/>
      <c r="FP56" s="16" t="s">
        <v>10</v>
      </c>
      <c r="FQ56" s="6"/>
      <c r="FR56" s="6"/>
      <c r="FS56" s="17"/>
      <c r="FT56" s="22" t="str">
        <f>'Payback Calculator'!#REF!</f>
        <v>#ERROR!</v>
      </c>
      <c r="FU56" s="19"/>
      <c r="GE56" s="16" t="s">
        <v>10</v>
      </c>
      <c r="GF56" s="6"/>
      <c r="GG56" s="6"/>
      <c r="GH56" s="17"/>
      <c r="GI56" s="22" t="str">
        <f>'Payback Calculator'!#REF!</f>
        <v>#ERROR!</v>
      </c>
      <c r="GJ56" s="19"/>
    </row>
    <row r="57" ht="15.75" customHeight="1">
      <c r="A57" s="15">
        <v>0.3</v>
      </c>
      <c r="G57" s="16" t="s">
        <v>10</v>
      </c>
      <c r="H57" s="6"/>
      <c r="I57" s="6"/>
      <c r="J57" s="17"/>
      <c r="K57" s="22">
        <f t="shared" si="111"/>
        <v>1.3</v>
      </c>
      <c r="L57" s="19"/>
      <c r="V57" s="16" t="s">
        <v>11</v>
      </c>
      <c r="W57" s="6"/>
      <c r="X57" s="6"/>
      <c r="Y57" s="17"/>
      <c r="Z57" s="23">
        <f>Z56/100</f>
        <v>0.012</v>
      </c>
      <c r="AA57" s="19"/>
      <c r="AK57" s="16" t="s">
        <v>11</v>
      </c>
      <c r="AL57" s="6"/>
      <c r="AM57" s="6"/>
      <c r="AN57" s="17"/>
      <c r="AO57" s="23">
        <f>AO56/100</f>
        <v>0.014</v>
      </c>
      <c r="AP57" s="19"/>
      <c r="AZ57" s="16" t="s">
        <v>11</v>
      </c>
      <c r="BA57" s="6"/>
      <c r="BB57" s="6"/>
      <c r="BC57" s="17"/>
      <c r="BD57" s="23">
        <f>BD56/100</f>
        <v>0.015</v>
      </c>
      <c r="BE57" s="19"/>
      <c r="BO57" s="16" t="s">
        <v>11</v>
      </c>
      <c r="BP57" s="6"/>
      <c r="BQ57" s="6"/>
      <c r="BR57" s="17"/>
      <c r="BS57" s="23">
        <f>BS56/100</f>
        <v>0.016</v>
      </c>
      <c r="BT57" s="19"/>
      <c r="CD57" s="16" t="s">
        <v>11</v>
      </c>
      <c r="CE57" s="6"/>
      <c r="CF57" s="6"/>
      <c r="CG57" s="17"/>
      <c r="CH57" s="23">
        <f>CH56/100</f>
        <v>0.017</v>
      </c>
      <c r="CI57" s="19"/>
      <c r="CS57" s="16" t="s">
        <v>11</v>
      </c>
      <c r="CT57" s="6"/>
      <c r="CU57" s="6"/>
      <c r="CV57" s="17"/>
      <c r="CW57" s="23">
        <f>CW56/100</f>
        <v>0.018</v>
      </c>
      <c r="CX57" s="19"/>
      <c r="DH57" s="16" t="s">
        <v>11</v>
      </c>
      <c r="DI57" s="6"/>
      <c r="DJ57" s="6"/>
      <c r="DK57" s="17"/>
      <c r="DL57" s="23">
        <f>DL56/100</f>
        <v>0.019</v>
      </c>
      <c r="DM57" s="19"/>
      <c r="DW57" s="16" t="s">
        <v>11</v>
      </c>
      <c r="DX57" s="6"/>
      <c r="DY57" s="6"/>
      <c r="DZ57" s="17"/>
      <c r="EA57" s="23">
        <f>EA56/100</f>
        <v>0.02</v>
      </c>
      <c r="EB57" s="19"/>
      <c r="EL57" s="16" t="s">
        <v>11</v>
      </c>
      <c r="EM57" s="6"/>
      <c r="EN57" s="6"/>
      <c r="EO57" s="17"/>
      <c r="EP57" s="23">
        <f>EP56/100</f>
        <v>0.0058</v>
      </c>
      <c r="EQ57" s="19"/>
      <c r="FA57" s="16" t="s">
        <v>11</v>
      </c>
      <c r="FB57" s="6"/>
      <c r="FC57" s="6"/>
      <c r="FD57" s="17"/>
      <c r="FE57" s="23" t="str">
        <f>FE56/100</f>
        <v>#ERROR!</v>
      </c>
      <c r="FF57" s="19"/>
      <c r="FP57" s="16" t="s">
        <v>11</v>
      </c>
      <c r="FQ57" s="6"/>
      <c r="FR57" s="6"/>
      <c r="FS57" s="17"/>
      <c r="FT57" s="23" t="str">
        <f>FT56/100</f>
        <v>#ERROR!</v>
      </c>
      <c r="FU57" s="19"/>
      <c r="GE57" s="16" t="s">
        <v>11</v>
      </c>
      <c r="GF57" s="6"/>
      <c r="GG57" s="6"/>
      <c r="GH57" s="17"/>
      <c r="GI57" s="23" t="str">
        <f>GI56/100</f>
        <v>#ERROR!</v>
      </c>
      <c r="GJ57" s="19"/>
    </row>
    <row r="58" ht="15.75" customHeight="1">
      <c r="A58" s="15">
        <v>0.35</v>
      </c>
      <c r="G58" s="16" t="s">
        <v>11</v>
      </c>
      <c r="H58" s="6"/>
      <c r="I58" s="6"/>
      <c r="J58" s="17"/>
      <c r="K58" s="23">
        <f>K57/100</f>
        <v>0.013</v>
      </c>
      <c r="L58" s="19"/>
      <c r="V58" s="16" t="s">
        <v>12</v>
      </c>
      <c r="W58" s="6"/>
      <c r="X58" s="6"/>
      <c r="Y58" s="17"/>
      <c r="Z58" s="24">
        <f>Z57*Z54</f>
        <v>1.68</v>
      </c>
      <c r="AA58" s="19"/>
      <c r="AK58" s="16" t="s">
        <v>12</v>
      </c>
      <c r="AL58" s="6"/>
      <c r="AM58" s="6"/>
      <c r="AN58" s="17"/>
      <c r="AO58" s="24">
        <f>AO57*AO54</f>
        <v>1.96</v>
      </c>
      <c r="AP58" s="19"/>
      <c r="AZ58" s="16" t="s">
        <v>12</v>
      </c>
      <c r="BA58" s="6"/>
      <c r="BB58" s="6"/>
      <c r="BC58" s="17"/>
      <c r="BD58" s="24">
        <f>BD57*BD54</f>
        <v>2.1</v>
      </c>
      <c r="BE58" s="19"/>
      <c r="BO58" s="16" t="s">
        <v>12</v>
      </c>
      <c r="BP58" s="6"/>
      <c r="BQ58" s="6"/>
      <c r="BR58" s="17"/>
      <c r="BS58" s="24">
        <f>BS57*BS54</f>
        <v>2.24</v>
      </c>
      <c r="BT58" s="19"/>
      <c r="CD58" s="16" t="s">
        <v>12</v>
      </c>
      <c r="CE58" s="6"/>
      <c r="CF58" s="6"/>
      <c r="CG58" s="17"/>
      <c r="CH58" s="24">
        <f>CH57*CH54</f>
        <v>2.38</v>
      </c>
      <c r="CI58" s="19"/>
      <c r="CS58" s="16" t="s">
        <v>12</v>
      </c>
      <c r="CT58" s="6"/>
      <c r="CU58" s="6"/>
      <c r="CV58" s="17"/>
      <c r="CW58" s="24">
        <f>CW57*CW54</f>
        <v>2.52</v>
      </c>
      <c r="CX58" s="19"/>
      <c r="DH58" s="16" t="s">
        <v>12</v>
      </c>
      <c r="DI58" s="6"/>
      <c r="DJ58" s="6"/>
      <c r="DK58" s="17"/>
      <c r="DL58" s="24">
        <f>DL57*DL54</f>
        <v>2.66</v>
      </c>
      <c r="DM58" s="19"/>
      <c r="DW58" s="16" t="s">
        <v>12</v>
      </c>
      <c r="DX58" s="6"/>
      <c r="DY58" s="6"/>
      <c r="DZ58" s="17"/>
      <c r="EA58" s="24">
        <f>EA57*EA54</f>
        <v>2.8</v>
      </c>
      <c r="EB58" s="19"/>
      <c r="EL58" s="16" t="s">
        <v>12</v>
      </c>
      <c r="EM58" s="6"/>
      <c r="EN58" s="6"/>
      <c r="EO58" s="17"/>
      <c r="EP58" s="24">
        <f>EP57*EP54</f>
        <v>0.812</v>
      </c>
      <c r="EQ58" s="19"/>
      <c r="FA58" s="16" t="s">
        <v>12</v>
      </c>
      <c r="FB58" s="6"/>
      <c r="FC58" s="6"/>
      <c r="FD58" s="17"/>
      <c r="FE58" s="24" t="str">
        <f>FE57*FE54</f>
        <v>#ERROR!</v>
      </c>
      <c r="FF58" s="19"/>
      <c r="FP58" s="16" t="s">
        <v>12</v>
      </c>
      <c r="FQ58" s="6"/>
      <c r="FR58" s="6"/>
      <c r="FS58" s="17"/>
      <c r="FT58" s="24" t="str">
        <f>FT57*FT54</f>
        <v>#ERROR!</v>
      </c>
      <c r="FU58" s="19"/>
      <c r="GE58" s="16" t="s">
        <v>12</v>
      </c>
      <c r="GF58" s="6"/>
      <c r="GG58" s="6"/>
      <c r="GH58" s="17"/>
      <c r="GI58" s="24" t="str">
        <f>GI57*GI54</f>
        <v>#ERROR!</v>
      </c>
      <c r="GJ58" s="19"/>
    </row>
    <row r="59" ht="15.75" customHeight="1">
      <c r="A59" s="15">
        <v>0.4</v>
      </c>
      <c r="G59" s="16" t="s">
        <v>12</v>
      </c>
      <c r="H59" s="6"/>
      <c r="I59" s="6"/>
      <c r="J59" s="17"/>
      <c r="K59" s="24">
        <f>K58*K55</f>
        <v>1.82</v>
      </c>
      <c r="L59" s="19"/>
      <c r="V59" s="16" t="s">
        <v>13</v>
      </c>
      <c r="W59" s="6"/>
      <c r="X59" s="6"/>
      <c r="Y59" s="17"/>
      <c r="Z59" s="18">
        <f>K60</f>
        <v>1100</v>
      </c>
      <c r="AA59" s="19"/>
      <c r="AK59" s="16" t="s">
        <v>13</v>
      </c>
      <c r="AL59" s="6"/>
      <c r="AM59" s="6"/>
      <c r="AN59" s="17"/>
      <c r="AO59" s="18">
        <f>Z59</f>
        <v>1100</v>
      </c>
      <c r="AP59" s="19"/>
      <c r="AZ59" s="16" t="s">
        <v>13</v>
      </c>
      <c r="BA59" s="6"/>
      <c r="BB59" s="6"/>
      <c r="BC59" s="17"/>
      <c r="BD59" s="18">
        <f>AO59</f>
        <v>1100</v>
      </c>
      <c r="BE59" s="19"/>
      <c r="BO59" s="16" t="s">
        <v>13</v>
      </c>
      <c r="BP59" s="6"/>
      <c r="BQ59" s="6"/>
      <c r="BR59" s="17"/>
      <c r="BS59" s="18">
        <f>BD59</f>
        <v>1100</v>
      </c>
      <c r="BT59" s="19"/>
      <c r="CD59" s="16" t="s">
        <v>13</v>
      </c>
      <c r="CE59" s="6"/>
      <c r="CF59" s="6"/>
      <c r="CG59" s="17"/>
      <c r="CH59" s="18">
        <f>BS59</f>
        <v>1100</v>
      </c>
      <c r="CI59" s="19"/>
      <c r="CS59" s="16" t="s">
        <v>13</v>
      </c>
      <c r="CT59" s="6"/>
      <c r="CU59" s="6"/>
      <c r="CV59" s="17"/>
      <c r="CW59" s="18">
        <f>CH59</f>
        <v>1100</v>
      </c>
      <c r="CX59" s="19"/>
      <c r="DH59" s="16" t="s">
        <v>13</v>
      </c>
      <c r="DI59" s="6"/>
      <c r="DJ59" s="6"/>
      <c r="DK59" s="17"/>
      <c r="DL59" s="18">
        <f>CW59</f>
        <v>1100</v>
      </c>
      <c r="DM59" s="19"/>
      <c r="DW59" s="16" t="s">
        <v>13</v>
      </c>
      <c r="DX59" s="6"/>
      <c r="DY59" s="6"/>
      <c r="DZ59" s="17"/>
      <c r="EA59" s="18">
        <f>EA10</f>
        <v>1100</v>
      </c>
      <c r="EB59" s="19"/>
      <c r="EL59" s="16" t="s">
        <v>13</v>
      </c>
      <c r="EM59" s="6"/>
      <c r="EN59" s="6"/>
      <c r="EO59" s="17"/>
      <c r="EP59" s="18">
        <f>EA59</f>
        <v>1100</v>
      </c>
      <c r="EQ59" s="19"/>
      <c r="FA59" s="16" t="s">
        <v>13</v>
      </c>
      <c r="FB59" s="6"/>
      <c r="FC59" s="6"/>
      <c r="FD59" s="17"/>
      <c r="FE59" s="18">
        <f>EP59</f>
        <v>1100</v>
      </c>
      <c r="FF59" s="19"/>
      <c r="FP59" s="16" t="s">
        <v>13</v>
      </c>
      <c r="FQ59" s="6"/>
      <c r="FR59" s="6"/>
      <c r="FS59" s="17"/>
      <c r="FT59" s="18">
        <f>FE59</f>
        <v>1100</v>
      </c>
      <c r="FU59" s="19"/>
      <c r="GE59" s="16" t="s">
        <v>13</v>
      </c>
      <c r="GF59" s="6"/>
      <c r="GG59" s="6"/>
      <c r="GH59" s="17"/>
      <c r="GI59" s="18">
        <f>FT59</f>
        <v>1100</v>
      </c>
      <c r="GJ59" s="19"/>
    </row>
    <row r="60" ht="15.75" customHeight="1">
      <c r="A60" s="15">
        <v>0.45</v>
      </c>
      <c r="G60" s="16" t="s">
        <v>13</v>
      </c>
      <c r="H60" s="6"/>
      <c r="I60" s="6"/>
      <c r="J60" s="17"/>
      <c r="K60" s="18">
        <f>K10</f>
        <v>1100</v>
      </c>
      <c r="L60" s="19"/>
      <c r="V60" s="16" t="s">
        <v>14</v>
      </c>
      <c r="W60" s="6"/>
      <c r="X60" s="6"/>
      <c r="Y60" s="17"/>
      <c r="Z60" s="25">
        <f>SUM(Z74:AI74)</f>
        <v>830.28</v>
      </c>
      <c r="AA60" s="21" t="s">
        <v>15</v>
      </c>
      <c r="AK60" s="16" t="s">
        <v>14</v>
      </c>
      <c r="AL60" s="6"/>
      <c r="AM60" s="6"/>
      <c r="AN60" s="17"/>
      <c r="AO60" s="25">
        <f>SUM(AO74:AX74)</f>
        <v>830.28</v>
      </c>
      <c r="AP60" s="21" t="s">
        <v>15</v>
      </c>
      <c r="AZ60" s="16" t="s">
        <v>14</v>
      </c>
      <c r="BA60" s="6"/>
      <c r="BB60" s="6"/>
      <c r="BC60" s="17"/>
      <c r="BD60" s="25">
        <f>SUM(BD74:BM74)</f>
        <v>830.28</v>
      </c>
      <c r="BE60" s="21" t="s">
        <v>15</v>
      </c>
      <c r="BO60" s="16" t="s">
        <v>14</v>
      </c>
      <c r="BP60" s="6"/>
      <c r="BQ60" s="6"/>
      <c r="BR60" s="17"/>
      <c r="BS60" s="25">
        <f>SUM(BS74:CB74)</f>
        <v>830.28</v>
      </c>
      <c r="BT60" s="21" t="s">
        <v>15</v>
      </c>
      <c r="CD60" s="16" t="s">
        <v>14</v>
      </c>
      <c r="CE60" s="6"/>
      <c r="CF60" s="6"/>
      <c r="CG60" s="17"/>
      <c r="CH60" s="25">
        <f>SUM(CH74:CQ74)</f>
        <v>830.28</v>
      </c>
      <c r="CI60" s="21" t="s">
        <v>15</v>
      </c>
      <c r="CS60" s="16" t="s">
        <v>14</v>
      </c>
      <c r="CT60" s="6"/>
      <c r="CU60" s="6"/>
      <c r="CV60" s="17"/>
      <c r="CW60" s="25">
        <f>SUM(CW74:DF74)</f>
        <v>830.28</v>
      </c>
      <c r="CX60" s="21" t="s">
        <v>15</v>
      </c>
      <c r="DH60" s="16" t="s">
        <v>14</v>
      </c>
      <c r="DI60" s="6"/>
      <c r="DJ60" s="6"/>
      <c r="DK60" s="17"/>
      <c r="DL60" s="25">
        <f>SUM(DL74:DU74)</f>
        <v>830.28</v>
      </c>
      <c r="DM60" s="21" t="s">
        <v>15</v>
      </c>
      <c r="DW60" s="16" t="s">
        <v>14</v>
      </c>
      <c r="DX60" s="6"/>
      <c r="DY60" s="6"/>
      <c r="DZ60" s="17"/>
      <c r="EA60" s="25">
        <f>SUM(EA74:EJ74)</f>
        <v>830.28</v>
      </c>
      <c r="EB60" s="21" t="s">
        <v>15</v>
      </c>
      <c r="EL60" s="16" t="s">
        <v>14</v>
      </c>
      <c r="EM60" s="6"/>
      <c r="EN60" s="6"/>
      <c r="EO60" s="17"/>
      <c r="EP60" s="25">
        <f>SUM(EP74:EY74)</f>
        <v>830.28</v>
      </c>
      <c r="EQ60" s="21" t="s">
        <v>15</v>
      </c>
      <c r="FA60" s="16" t="s">
        <v>14</v>
      </c>
      <c r="FB60" s="6"/>
      <c r="FC60" s="6"/>
      <c r="FD60" s="17"/>
      <c r="FE60" s="25">
        <f>SUM(FE74:FN74)</f>
        <v>830.28</v>
      </c>
      <c r="FF60" s="21" t="s">
        <v>15</v>
      </c>
      <c r="FP60" s="16" t="s">
        <v>14</v>
      </c>
      <c r="FQ60" s="6"/>
      <c r="FR60" s="6"/>
      <c r="FS60" s="17"/>
      <c r="FT60" s="25">
        <f>SUM(FT74:GC74)</f>
        <v>830.28</v>
      </c>
      <c r="FU60" s="21" t="s">
        <v>15</v>
      </c>
      <c r="GE60" s="16" t="s">
        <v>14</v>
      </c>
      <c r="GF60" s="6"/>
      <c r="GG60" s="6"/>
      <c r="GH60" s="17"/>
      <c r="GI60" s="25">
        <f>SUM(GI74:GR74)</f>
        <v>830.28</v>
      </c>
      <c r="GJ60" s="21" t="s">
        <v>15</v>
      </c>
    </row>
    <row r="61" ht="15.75" customHeight="1">
      <c r="A61" s="15">
        <v>0.5</v>
      </c>
      <c r="G61" s="16" t="s">
        <v>14</v>
      </c>
      <c r="H61" s="6"/>
      <c r="I61" s="6"/>
      <c r="J61" s="17"/>
      <c r="K61" s="25">
        <f>SUM(K75:T75)</f>
        <v>830.28</v>
      </c>
      <c r="L61" s="21" t="s">
        <v>15</v>
      </c>
      <c r="V61" s="16" t="s">
        <v>16</v>
      </c>
      <c r="W61" s="6"/>
      <c r="X61" s="6"/>
      <c r="Y61" s="17"/>
      <c r="Z61" s="29">
        <f t="shared" ref="Z61:Z62" si="112">K62</f>
        <v>24</v>
      </c>
      <c r="AA61" s="19"/>
      <c r="AK61" s="16" t="s">
        <v>16</v>
      </c>
      <c r="AL61" s="6"/>
      <c r="AM61" s="6"/>
      <c r="AN61" s="17"/>
      <c r="AO61" s="29">
        <f t="shared" ref="AO61:AO62" si="113">Z61</f>
        <v>24</v>
      </c>
      <c r="AP61" s="19"/>
      <c r="AZ61" s="16" t="s">
        <v>16</v>
      </c>
      <c r="BA61" s="6"/>
      <c r="BB61" s="6"/>
      <c r="BC61" s="17"/>
      <c r="BD61" s="29">
        <f t="shared" ref="BD61:BD62" si="114">AO61</f>
        <v>24</v>
      </c>
      <c r="BE61" s="19"/>
      <c r="BO61" s="16" t="s">
        <v>16</v>
      </c>
      <c r="BP61" s="6"/>
      <c r="BQ61" s="6"/>
      <c r="BR61" s="17"/>
      <c r="BS61" s="29">
        <f t="shared" ref="BS61:BS62" si="115">BD61</f>
        <v>24</v>
      </c>
      <c r="BT61" s="19"/>
      <c r="CD61" s="16" t="s">
        <v>16</v>
      </c>
      <c r="CE61" s="6"/>
      <c r="CF61" s="6"/>
      <c r="CG61" s="17"/>
      <c r="CH61" s="29">
        <f t="shared" ref="CH61:CH62" si="116">BS61</f>
        <v>24</v>
      </c>
      <c r="CI61" s="19"/>
      <c r="CS61" s="16" t="s">
        <v>16</v>
      </c>
      <c r="CT61" s="6"/>
      <c r="CU61" s="6"/>
      <c r="CV61" s="17"/>
      <c r="CW61" s="29">
        <f t="shared" ref="CW61:CW62" si="117">CH61</f>
        <v>24</v>
      </c>
      <c r="CX61" s="19"/>
      <c r="DH61" s="16" t="s">
        <v>16</v>
      </c>
      <c r="DI61" s="6"/>
      <c r="DJ61" s="6"/>
      <c r="DK61" s="17"/>
      <c r="DL61" s="29">
        <f t="shared" ref="DL61:DL62" si="118">CW61</f>
        <v>24</v>
      </c>
      <c r="DM61" s="19"/>
      <c r="DW61" s="16" t="s">
        <v>16</v>
      </c>
      <c r="DX61" s="6"/>
      <c r="DY61" s="6"/>
      <c r="DZ61" s="17"/>
      <c r="EA61" s="29">
        <f t="shared" ref="EA61:EA62" si="119">EA12</f>
        <v>24</v>
      </c>
      <c r="EB61" s="19"/>
      <c r="EL61" s="16" t="s">
        <v>16</v>
      </c>
      <c r="EM61" s="6"/>
      <c r="EN61" s="6"/>
      <c r="EO61" s="17"/>
      <c r="EP61" s="29">
        <f t="shared" ref="EP61:EP62" si="120">EA61</f>
        <v>24</v>
      </c>
      <c r="EQ61" s="19"/>
      <c r="FA61" s="16" t="s">
        <v>16</v>
      </c>
      <c r="FB61" s="6"/>
      <c r="FC61" s="6"/>
      <c r="FD61" s="17"/>
      <c r="FE61" s="29">
        <f t="shared" ref="FE61:FE62" si="121">EP61</f>
        <v>24</v>
      </c>
      <c r="FF61" s="19"/>
      <c r="FP61" s="16" t="s">
        <v>16</v>
      </c>
      <c r="FQ61" s="6"/>
      <c r="FR61" s="6"/>
      <c r="FS61" s="17"/>
      <c r="FT61" s="29">
        <f t="shared" ref="FT61:FT62" si="122">FE61</f>
        <v>24</v>
      </c>
      <c r="FU61" s="19"/>
      <c r="GE61" s="16" t="s">
        <v>16</v>
      </c>
      <c r="GF61" s="6"/>
      <c r="GG61" s="6"/>
      <c r="GH61" s="17"/>
      <c r="GI61" s="29">
        <f t="shared" ref="GI61:GI62" si="123">FT61</f>
        <v>24</v>
      </c>
      <c r="GJ61" s="19"/>
    </row>
    <row r="62" ht="15.75" customHeight="1">
      <c r="A62" s="15">
        <v>0.55</v>
      </c>
      <c r="G62" s="16" t="s">
        <v>16</v>
      </c>
      <c r="H62" s="6"/>
      <c r="I62" s="6"/>
      <c r="J62" s="17"/>
      <c r="K62" s="29">
        <f t="shared" ref="K62:K63" si="124">K12</f>
        <v>24</v>
      </c>
      <c r="L62" s="19"/>
      <c r="V62" s="16" t="s">
        <v>17</v>
      </c>
      <c r="W62" s="6"/>
      <c r="X62" s="6"/>
      <c r="Y62" s="17"/>
      <c r="Z62" s="29">
        <f t="shared" si="112"/>
        <v>295</v>
      </c>
      <c r="AA62" s="19"/>
      <c r="AK62" s="16" t="s">
        <v>17</v>
      </c>
      <c r="AL62" s="6"/>
      <c r="AM62" s="6"/>
      <c r="AN62" s="17"/>
      <c r="AO62" s="29">
        <f t="shared" si="113"/>
        <v>295</v>
      </c>
      <c r="AP62" s="19"/>
      <c r="AZ62" s="16" t="s">
        <v>17</v>
      </c>
      <c r="BA62" s="6"/>
      <c r="BB62" s="6"/>
      <c r="BC62" s="17"/>
      <c r="BD62" s="29">
        <f t="shared" si="114"/>
        <v>295</v>
      </c>
      <c r="BE62" s="19"/>
      <c r="BO62" s="16" t="s">
        <v>17</v>
      </c>
      <c r="BP62" s="6"/>
      <c r="BQ62" s="6"/>
      <c r="BR62" s="17"/>
      <c r="BS62" s="29">
        <f t="shared" si="115"/>
        <v>295</v>
      </c>
      <c r="BT62" s="19"/>
      <c r="CD62" s="16" t="s">
        <v>17</v>
      </c>
      <c r="CE62" s="6"/>
      <c r="CF62" s="6"/>
      <c r="CG62" s="17"/>
      <c r="CH62" s="29">
        <f t="shared" si="116"/>
        <v>295</v>
      </c>
      <c r="CI62" s="19"/>
      <c r="CS62" s="16" t="s">
        <v>17</v>
      </c>
      <c r="CT62" s="6"/>
      <c r="CU62" s="6"/>
      <c r="CV62" s="17"/>
      <c r="CW62" s="29">
        <f t="shared" si="117"/>
        <v>295</v>
      </c>
      <c r="CX62" s="19"/>
      <c r="DH62" s="16" t="s">
        <v>17</v>
      </c>
      <c r="DI62" s="6"/>
      <c r="DJ62" s="6"/>
      <c r="DK62" s="17"/>
      <c r="DL62" s="29">
        <f t="shared" si="118"/>
        <v>295</v>
      </c>
      <c r="DM62" s="19"/>
      <c r="DW62" s="16" t="s">
        <v>17</v>
      </c>
      <c r="DX62" s="6"/>
      <c r="DY62" s="6"/>
      <c r="DZ62" s="17"/>
      <c r="EA62" s="29">
        <f t="shared" si="119"/>
        <v>295</v>
      </c>
      <c r="EB62" s="19"/>
      <c r="EL62" s="16" t="s">
        <v>17</v>
      </c>
      <c r="EM62" s="6"/>
      <c r="EN62" s="6"/>
      <c r="EO62" s="17"/>
      <c r="EP62" s="29">
        <f t="shared" si="120"/>
        <v>295</v>
      </c>
      <c r="EQ62" s="19"/>
      <c r="FA62" s="16" t="s">
        <v>17</v>
      </c>
      <c r="FB62" s="6"/>
      <c r="FC62" s="6"/>
      <c r="FD62" s="17"/>
      <c r="FE62" s="29">
        <f t="shared" si="121"/>
        <v>295</v>
      </c>
      <c r="FF62" s="19"/>
      <c r="FP62" s="16" t="s">
        <v>17</v>
      </c>
      <c r="FQ62" s="6"/>
      <c r="FR62" s="6"/>
      <c r="FS62" s="17"/>
      <c r="FT62" s="29">
        <f t="shared" si="122"/>
        <v>295</v>
      </c>
      <c r="FU62" s="19"/>
      <c r="GE62" s="16" t="s">
        <v>17</v>
      </c>
      <c r="GF62" s="6"/>
      <c r="GG62" s="6"/>
      <c r="GH62" s="17"/>
      <c r="GI62" s="29">
        <f t="shared" si="123"/>
        <v>295</v>
      </c>
      <c r="GJ62" s="19"/>
    </row>
    <row r="63" ht="15.75" customHeight="1">
      <c r="A63" s="15">
        <v>0.6</v>
      </c>
      <c r="G63" s="16" t="s">
        <v>17</v>
      </c>
      <c r="H63" s="6"/>
      <c r="I63" s="6"/>
      <c r="J63" s="17"/>
      <c r="K63" s="29">
        <f t="shared" si="124"/>
        <v>295</v>
      </c>
      <c r="L63" s="19"/>
      <c r="V63" s="16" t="s">
        <v>18</v>
      </c>
      <c r="W63" s="6"/>
      <c r="X63" s="6"/>
      <c r="Y63" s="17"/>
      <c r="Z63" s="30">
        <f>Z62*Z61</f>
        <v>7080</v>
      </c>
      <c r="AA63" s="19"/>
      <c r="AK63" s="16" t="s">
        <v>18</v>
      </c>
      <c r="AL63" s="6"/>
      <c r="AM63" s="6"/>
      <c r="AN63" s="17"/>
      <c r="AO63" s="30">
        <f>AO62*AO61</f>
        <v>7080</v>
      </c>
      <c r="AP63" s="19"/>
      <c r="AZ63" s="16" t="s">
        <v>18</v>
      </c>
      <c r="BA63" s="6"/>
      <c r="BB63" s="6"/>
      <c r="BC63" s="17"/>
      <c r="BD63" s="30">
        <f>BD62*BD61</f>
        <v>7080</v>
      </c>
      <c r="BE63" s="19"/>
      <c r="BO63" s="16" t="s">
        <v>18</v>
      </c>
      <c r="BP63" s="6"/>
      <c r="BQ63" s="6"/>
      <c r="BR63" s="17"/>
      <c r="BS63" s="30">
        <f>BS62*BS61</f>
        <v>7080</v>
      </c>
      <c r="BT63" s="19"/>
      <c r="CD63" s="16" t="s">
        <v>18</v>
      </c>
      <c r="CE63" s="6"/>
      <c r="CF63" s="6"/>
      <c r="CG63" s="17"/>
      <c r="CH63" s="30">
        <f>CH62*CH61</f>
        <v>7080</v>
      </c>
      <c r="CI63" s="19"/>
      <c r="CS63" s="16" t="s">
        <v>18</v>
      </c>
      <c r="CT63" s="6"/>
      <c r="CU63" s="6"/>
      <c r="CV63" s="17"/>
      <c r="CW63" s="30">
        <f>CW62*CW61</f>
        <v>7080</v>
      </c>
      <c r="CX63" s="19"/>
      <c r="DH63" s="16" t="s">
        <v>18</v>
      </c>
      <c r="DI63" s="6"/>
      <c r="DJ63" s="6"/>
      <c r="DK63" s="17"/>
      <c r="DL63" s="30">
        <f>DL62*DL61</f>
        <v>7080</v>
      </c>
      <c r="DM63" s="19"/>
      <c r="DW63" s="16" t="s">
        <v>18</v>
      </c>
      <c r="DX63" s="6"/>
      <c r="DY63" s="6"/>
      <c r="DZ63" s="17"/>
      <c r="EA63" s="30">
        <f>EA62*EA61</f>
        <v>7080</v>
      </c>
      <c r="EB63" s="19"/>
      <c r="EL63" s="16" t="s">
        <v>18</v>
      </c>
      <c r="EM63" s="6"/>
      <c r="EN63" s="6"/>
      <c r="EO63" s="17"/>
      <c r="EP63" s="30">
        <f>EP62*EP61</f>
        <v>7080</v>
      </c>
      <c r="EQ63" s="19"/>
      <c r="FA63" s="16" t="s">
        <v>18</v>
      </c>
      <c r="FB63" s="6"/>
      <c r="FC63" s="6"/>
      <c r="FD63" s="17"/>
      <c r="FE63" s="30">
        <f>FE62*FE61</f>
        <v>7080</v>
      </c>
      <c r="FF63" s="19"/>
      <c r="FP63" s="16" t="s">
        <v>18</v>
      </c>
      <c r="FQ63" s="6"/>
      <c r="FR63" s="6"/>
      <c r="FS63" s="17"/>
      <c r="FT63" s="30">
        <f>FT62*FT61</f>
        <v>7080</v>
      </c>
      <c r="FU63" s="19"/>
      <c r="GE63" s="16" t="s">
        <v>18</v>
      </c>
      <c r="GF63" s="6"/>
      <c r="GG63" s="6"/>
      <c r="GH63" s="17"/>
      <c r="GI63" s="30">
        <f>GI62*GI61</f>
        <v>7080</v>
      </c>
      <c r="GJ63" s="19"/>
    </row>
    <row r="64" ht="15.75" customHeight="1">
      <c r="A64" s="15">
        <v>0.65</v>
      </c>
      <c r="G64" s="16" t="s">
        <v>18</v>
      </c>
      <c r="H64" s="6"/>
      <c r="I64" s="6"/>
      <c r="J64" s="17"/>
      <c r="K64" s="30">
        <f>K63*K62</f>
        <v>7080</v>
      </c>
      <c r="L64" s="19"/>
      <c r="V64" s="16" t="s">
        <v>19</v>
      </c>
      <c r="W64" s="6"/>
      <c r="X64" s="6"/>
      <c r="Y64" s="17"/>
      <c r="Z64" s="31">
        <v>0.25</v>
      </c>
      <c r="AA64" s="19"/>
      <c r="AK64" s="16" t="s">
        <v>19</v>
      </c>
      <c r="AL64" s="6"/>
      <c r="AM64" s="6"/>
      <c r="AN64" s="17"/>
      <c r="AO64" s="31"/>
      <c r="AP64" s="19"/>
      <c r="AZ64" s="16" t="s">
        <v>19</v>
      </c>
      <c r="BA64" s="6"/>
      <c r="BB64" s="6"/>
      <c r="BC64" s="17"/>
      <c r="BD64" s="31">
        <v>0.25</v>
      </c>
      <c r="BE64" s="19"/>
      <c r="BO64" s="16" t="s">
        <v>19</v>
      </c>
      <c r="BP64" s="6"/>
      <c r="BQ64" s="6"/>
      <c r="BR64" s="17"/>
      <c r="BS64" s="31">
        <v>0.25</v>
      </c>
      <c r="BT64" s="19"/>
      <c r="CD64" s="16" t="s">
        <v>19</v>
      </c>
      <c r="CE64" s="6"/>
      <c r="CF64" s="6"/>
      <c r="CG64" s="17"/>
      <c r="CH64" s="31">
        <v>0.25</v>
      </c>
      <c r="CI64" s="19"/>
      <c r="CS64" s="16" t="s">
        <v>19</v>
      </c>
      <c r="CT64" s="6"/>
      <c r="CU64" s="6"/>
      <c r="CV64" s="17"/>
      <c r="CW64" s="31">
        <v>0.25</v>
      </c>
      <c r="CX64" s="19"/>
      <c r="DH64" s="16" t="s">
        <v>19</v>
      </c>
      <c r="DI64" s="6"/>
      <c r="DJ64" s="6"/>
      <c r="DK64" s="17"/>
      <c r="DL64" s="31">
        <v>0.25</v>
      </c>
      <c r="DM64" s="19"/>
      <c r="DW64" s="16" t="s">
        <v>19</v>
      </c>
      <c r="DX64" s="6"/>
      <c r="DY64" s="6"/>
      <c r="DZ64" s="17"/>
      <c r="EA64" s="31">
        <v>0.25</v>
      </c>
      <c r="EB64" s="19"/>
      <c r="EL64" s="16" t="s">
        <v>19</v>
      </c>
      <c r="EM64" s="6"/>
      <c r="EN64" s="6"/>
      <c r="EO64" s="17"/>
      <c r="EP64" s="31">
        <v>0.25</v>
      </c>
      <c r="EQ64" s="19"/>
      <c r="FA64" s="16" t="s">
        <v>19</v>
      </c>
      <c r="FB64" s="6"/>
      <c r="FC64" s="6"/>
      <c r="FD64" s="17"/>
      <c r="FE64" s="31">
        <v>0.25</v>
      </c>
      <c r="FF64" s="19"/>
      <c r="FP64" s="16" t="s">
        <v>19</v>
      </c>
      <c r="FQ64" s="6"/>
      <c r="FR64" s="6"/>
      <c r="FS64" s="17"/>
      <c r="FT64" s="31" t="s">
        <v>68</v>
      </c>
      <c r="FU64" s="19"/>
      <c r="GE64" s="16" t="s">
        <v>19</v>
      </c>
      <c r="GF64" s="6"/>
      <c r="GG64" s="6"/>
      <c r="GH64" s="17"/>
      <c r="GI64" s="31">
        <v>0.25</v>
      </c>
      <c r="GJ64" s="19"/>
    </row>
    <row r="65" ht="15.75" customHeight="1">
      <c r="A65" s="15">
        <v>0.7</v>
      </c>
      <c r="G65" s="16" t="s">
        <v>19</v>
      </c>
      <c r="H65" s="6"/>
      <c r="I65" s="6"/>
      <c r="J65" s="17"/>
      <c r="K65" s="31"/>
      <c r="L65" s="19"/>
      <c r="V65" s="16" t="s">
        <v>20</v>
      </c>
      <c r="W65" s="6"/>
      <c r="X65" s="6"/>
      <c r="Y65" s="17"/>
      <c r="Z65" s="32">
        <v>0.75</v>
      </c>
      <c r="AA65" s="19"/>
      <c r="AK65" s="16" t="s">
        <v>20</v>
      </c>
      <c r="AL65" s="6"/>
      <c r="AM65" s="6"/>
      <c r="AN65" s="17"/>
      <c r="AO65" s="32">
        <v>0.75</v>
      </c>
      <c r="AP65" s="19"/>
      <c r="AZ65" s="16" t="s">
        <v>20</v>
      </c>
      <c r="BA65" s="6"/>
      <c r="BB65" s="6"/>
      <c r="BC65" s="17"/>
      <c r="BD65" s="32">
        <v>0.75</v>
      </c>
      <c r="BE65" s="19"/>
      <c r="BO65" s="16" t="s">
        <v>20</v>
      </c>
      <c r="BP65" s="6"/>
      <c r="BQ65" s="6"/>
      <c r="BR65" s="17"/>
      <c r="BS65" s="32">
        <v>0.75</v>
      </c>
      <c r="BT65" s="19"/>
      <c r="CD65" s="16" t="s">
        <v>20</v>
      </c>
      <c r="CE65" s="6"/>
      <c r="CF65" s="6"/>
      <c r="CG65" s="17"/>
      <c r="CH65" s="32">
        <v>0.75</v>
      </c>
      <c r="CI65" s="19"/>
      <c r="CS65" s="16" t="s">
        <v>20</v>
      </c>
      <c r="CT65" s="6"/>
      <c r="CU65" s="6"/>
      <c r="CV65" s="17"/>
      <c r="CW65" s="32">
        <v>0.75</v>
      </c>
      <c r="CX65" s="19"/>
      <c r="DH65" s="16" t="s">
        <v>20</v>
      </c>
      <c r="DI65" s="6"/>
      <c r="DJ65" s="6"/>
      <c r="DK65" s="17"/>
      <c r="DL65" s="32">
        <v>0.75</v>
      </c>
      <c r="DM65" s="19"/>
      <c r="DW65" s="16" t="s">
        <v>20</v>
      </c>
      <c r="DX65" s="6"/>
      <c r="DY65" s="6"/>
      <c r="DZ65" s="17"/>
      <c r="EA65" s="32">
        <v>0.75</v>
      </c>
      <c r="EB65" s="19"/>
      <c r="EL65" s="16" t="s">
        <v>20</v>
      </c>
      <c r="EM65" s="6"/>
      <c r="EN65" s="6"/>
      <c r="EO65" s="17"/>
      <c r="EP65" s="32">
        <v>0.75</v>
      </c>
      <c r="EQ65" s="19"/>
      <c r="FA65" s="16" t="s">
        <v>20</v>
      </c>
      <c r="FB65" s="6"/>
      <c r="FC65" s="6"/>
      <c r="FD65" s="17"/>
      <c r="FE65" s="32">
        <v>0.75</v>
      </c>
      <c r="FF65" s="19"/>
      <c r="FP65" s="16" t="s">
        <v>20</v>
      </c>
      <c r="FQ65" s="6"/>
      <c r="FR65" s="6"/>
      <c r="FS65" s="17"/>
      <c r="FT65" s="32">
        <v>0.75</v>
      </c>
      <c r="FU65" s="19"/>
      <c r="GE65" s="16" t="s">
        <v>20</v>
      </c>
      <c r="GF65" s="6"/>
      <c r="GG65" s="6"/>
      <c r="GH65" s="17"/>
      <c r="GI65" s="32">
        <v>0.75</v>
      </c>
      <c r="GJ65" s="19"/>
    </row>
    <row r="66" ht="15.75" customHeight="1">
      <c r="A66" s="15">
        <v>0.75</v>
      </c>
      <c r="G66" s="16" t="s">
        <v>20</v>
      </c>
      <c r="H66" s="6"/>
      <c r="I66" s="6"/>
      <c r="J66" s="17"/>
      <c r="K66" s="32">
        <v>0.75</v>
      </c>
      <c r="L66" s="19"/>
      <c r="V66" s="33" t="s">
        <v>21</v>
      </c>
      <c r="W66" s="34"/>
      <c r="X66" s="34"/>
      <c r="Y66" s="35"/>
      <c r="Z66" s="36">
        <f>K67</f>
        <v>55000</v>
      </c>
      <c r="AA66" s="37"/>
      <c r="AK66" s="33" t="s">
        <v>21</v>
      </c>
      <c r="AL66" s="34"/>
      <c r="AM66" s="34"/>
      <c r="AN66" s="35"/>
      <c r="AO66" s="36">
        <f>Z66</f>
        <v>55000</v>
      </c>
      <c r="AP66" s="37"/>
      <c r="AZ66" s="33" t="s">
        <v>21</v>
      </c>
      <c r="BA66" s="34"/>
      <c r="BB66" s="34"/>
      <c r="BC66" s="35"/>
      <c r="BD66" s="36">
        <f>AO66</f>
        <v>55000</v>
      </c>
      <c r="BE66" s="37"/>
      <c r="BO66" s="33" t="s">
        <v>21</v>
      </c>
      <c r="BP66" s="34"/>
      <c r="BQ66" s="34"/>
      <c r="BR66" s="35"/>
      <c r="BS66" s="36">
        <f>BD66</f>
        <v>55000</v>
      </c>
      <c r="BT66" s="37"/>
      <c r="CD66" s="33" t="s">
        <v>21</v>
      </c>
      <c r="CE66" s="34"/>
      <c r="CF66" s="34"/>
      <c r="CG66" s="35"/>
      <c r="CH66" s="36">
        <f>BS66</f>
        <v>55000</v>
      </c>
      <c r="CI66" s="37"/>
      <c r="CS66" s="33" t="s">
        <v>21</v>
      </c>
      <c r="CT66" s="34"/>
      <c r="CU66" s="34"/>
      <c r="CV66" s="35"/>
      <c r="CW66" s="36">
        <f>CH66</f>
        <v>55000</v>
      </c>
      <c r="CX66" s="37"/>
      <c r="DH66" s="33" t="s">
        <v>21</v>
      </c>
      <c r="DI66" s="34"/>
      <c r="DJ66" s="34"/>
      <c r="DK66" s="35"/>
      <c r="DL66" s="36">
        <f>CW66</f>
        <v>55000</v>
      </c>
      <c r="DM66" s="37"/>
      <c r="DW66" s="33" t="s">
        <v>21</v>
      </c>
      <c r="DX66" s="34"/>
      <c r="DY66" s="34"/>
      <c r="DZ66" s="35"/>
      <c r="EA66" s="36">
        <f>EA15</f>
        <v>55000</v>
      </c>
      <c r="EB66" s="37"/>
      <c r="EL66" s="33" t="s">
        <v>21</v>
      </c>
      <c r="EM66" s="34"/>
      <c r="EN66" s="34"/>
      <c r="EO66" s="35"/>
      <c r="EP66" s="36">
        <f>EA66</f>
        <v>55000</v>
      </c>
      <c r="EQ66" s="37"/>
      <c r="FA66" s="33" t="s">
        <v>21</v>
      </c>
      <c r="FB66" s="34"/>
      <c r="FC66" s="34"/>
      <c r="FD66" s="35"/>
      <c r="FE66" s="36">
        <f>EP66</f>
        <v>55000</v>
      </c>
      <c r="FF66" s="37"/>
      <c r="FP66" s="33" t="s">
        <v>21</v>
      </c>
      <c r="FQ66" s="34"/>
      <c r="FR66" s="34"/>
      <c r="FS66" s="35"/>
      <c r="FT66" s="36">
        <f>FE66</f>
        <v>55000</v>
      </c>
      <c r="FU66" s="37"/>
      <c r="GE66" s="33" t="s">
        <v>21</v>
      </c>
      <c r="GF66" s="34"/>
      <c r="GG66" s="34"/>
      <c r="GH66" s="35"/>
      <c r="GI66" s="36">
        <f>FT66</f>
        <v>55000</v>
      </c>
      <c r="GJ66" s="37"/>
    </row>
    <row r="67" ht="15.75" customHeight="1">
      <c r="A67" s="15">
        <v>0.8</v>
      </c>
      <c r="G67" s="33" t="s">
        <v>21</v>
      </c>
      <c r="H67" s="34"/>
      <c r="I67" s="34"/>
      <c r="J67" s="35"/>
      <c r="K67" s="36">
        <f>K15</f>
        <v>55000</v>
      </c>
      <c r="L67" s="37"/>
      <c r="Z67" s="38"/>
      <c r="AA67" s="39"/>
      <c r="AB67" s="39"/>
      <c r="AC67" s="39"/>
      <c r="AD67" s="39"/>
      <c r="AE67" s="39"/>
      <c r="AF67" s="39"/>
      <c r="AG67" s="39"/>
      <c r="AH67" s="39"/>
      <c r="AI67" s="39"/>
      <c r="AO67" s="38"/>
      <c r="AP67" s="39"/>
      <c r="AQ67" s="39"/>
      <c r="AR67" s="39"/>
      <c r="AS67" s="39"/>
      <c r="AT67" s="39"/>
      <c r="AU67" s="39"/>
      <c r="AV67" s="39"/>
      <c r="AW67" s="39"/>
      <c r="AX67" s="39"/>
      <c r="BD67" s="38"/>
      <c r="BE67" s="39"/>
      <c r="BF67" s="39"/>
      <c r="BG67" s="39"/>
      <c r="BH67" s="39"/>
      <c r="BI67" s="39"/>
      <c r="BJ67" s="39"/>
      <c r="BK67" s="39"/>
      <c r="BL67" s="39"/>
      <c r="BM67" s="39"/>
      <c r="BS67" s="38"/>
      <c r="BT67" s="39"/>
      <c r="BU67" s="39"/>
      <c r="BV67" s="39"/>
      <c r="BW67" s="39"/>
      <c r="BX67" s="39"/>
      <c r="BY67" s="39"/>
      <c r="BZ67" s="39"/>
      <c r="CA67" s="39"/>
      <c r="CB67" s="39"/>
      <c r="CH67" s="38"/>
      <c r="CI67" s="39"/>
      <c r="CJ67" s="39"/>
      <c r="CK67" s="39"/>
      <c r="CL67" s="39"/>
      <c r="CM67" s="39"/>
      <c r="CN67" s="39"/>
      <c r="CO67" s="39"/>
      <c r="CP67" s="39"/>
      <c r="CQ67" s="39"/>
      <c r="CW67" s="38"/>
      <c r="CX67" s="39"/>
      <c r="CY67" s="39"/>
      <c r="CZ67" s="39"/>
      <c r="DA67" s="39"/>
      <c r="DB67" s="39"/>
      <c r="DC67" s="39"/>
      <c r="DD67" s="39"/>
      <c r="DE67" s="39"/>
      <c r="DF67" s="39"/>
      <c r="DL67" s="38"/>
      <c r="DM67" s="39"/>
      <c r="DN67" s="39"/>
      <c r="DO67" s="39"/>
      <c r="DP67" s="39"/>
      <c r="DQ67" s="39"/>
      <c r="DR67" s="39"/>
      <c r="DS67" s="39"/>
      <c r="DT67" s="39"/>
      <c r="DU67" s="39"/>
      <c r="EA67" s="38"/>
      <c r="EB67" s="39"/>
      <c r="EC67" s="39"/>
      <c r="ED67" s="39"/>
      <c r="EE67" s="39"/>
      <c r="EF67" s="39"/>
      <c r="EG67" s="39"/>
      <c r="EH67" s="39"/>
      <c r="EI67" s="39"/>
      <c r="EJ67" s="39"/>
      <c r="EP67" s="38"/>
      <c r="EQ67" s="39"/>
      <c r="ER67" s="39"/>
      <c r="ES67" s="39"/>
      <c r="ET67" s="39"/>
      <c r="EU67" s="39"/>
      <c r="EV67" s="39"/>
      <c r="EW67" s="39"/>
      <c r="EX67" s="39"/>
      <c r="EY67" s="39"/>
      <c r="FE67" s="38"/>
      <c r="FF67" s="39"/>
      <c r="FG67" s="39"/>
      <c r="FH67" s="39"/>
      <c r="FI67" s="39"/>
      <c r="FJ67" s="39"/>
      <c r="FK67" s="39"/>
      <c r="FL67" s="39"/>
      <c r="FM67" s="39"/>
      <c r="FN67" s="39"/>
      <c r="FT67" s="38"/>
      <c r="FU67" s="39"/>
      <c r="FV67" s="39"/>
      <c r="FW67" s="39"/>
      <c r="FX67" s="39"/>
      <c r="FY67" s="39"/>
      <c r="FZ67" s="39"/>
      <c r="GA67" s="39"/>
      <c r="GB67" s="39"/>
      <c r="GC67" s="39"/>
      <c r="GI67" s="38"/>
      <c r="GJ67" s="39"/>
      <c r="GK67" s="39"/>
      <c r="GL67" s="39"/>
      <c r="GM67" s="39"/>
      <c r="GN67" s="39"/>
      <c r="GO67" s="39"/>
      <c r="GP67" s="39"/>
      <c r="GQ67" s="39"/>
      <c r="GR67" s="39"/>
    </row>
    <row r="68" ht="15.75" customHeight="1">
      <c r="A68" s="15">
        <v>0.85</v>
      </c>
      <c r="K68" s="38"/>
      <c r="L68" s="39"/>
      <c r="M68" s="39"/>
      <c r="N68" s="39"/>
      <c r="O68" s="39"/>
      <c r="P68" s="39"/>
      <c r="Q68" s="39"/>
      <c r="R68" s="39"/>
      <c r="S68" s="39"/>
      <c r="T68" s="39"/>
      <c r="V68" s="40" t="s">
        <v>22</v>
      </c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41"/>
      <c r="AK68" s="40" t="s">
        <v>22</v>
      </c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41"/>
      <c r="AZ68" s="40" t="s">
        <v>22</v>
      </c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41"/>
      <c r="BO68" s="40" t="s">
        <v>22</v>
      </c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41"/>
      <c r="CD68" s="40" t="s">
        <v>22</v>
      </c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41"/>
      <c r="CS68" s="40" t="s">
        <v>22</v>
      </c>
      <c r="CT68" s="27"/>
      <c r="CU68" s="27"/>
      <c r="CV68" s="27"/>
      <c r="CW68" s="27"/>
      <c r="CX68" s="27"/>
      <c r="CY68" s="27"/>
      <c r="CZ68" s="27"/>
      <c r="DA68" s="27"/>
      <c r="DB68" s="27"/>
      <c r="DC68" s="27"/>
      <c r="DD68" s="27"/>
      <c r="DE68" s="27"/>
      <c r="DF68" s="41"/>
      <c r="DH68" s="40" t="s">
        <v>22</v>
      </c>
      <c r="DI68" s="27"/>
      <c r="DJ68" s="27"/>
      <c r="DK68" s="27"/>
      <c r="DL68" s="27"/>
      <c r="DM68" s="27"/>
      <c r="DN68" s="27"/>
      <c r="DO68" s="27"/>
      <c r="DP68" s="27"/>
      <c r="DQ68" s="27"/>
      <c r="DR68" s="27"/>
      <c r="DS68" s="27"/>
      <c r="DT68" s="27"/>
      <c r="DU68" s="41"/>
      <c r="DW68" s="40" t="s">
        <v>22</v>
      </c>
      <c r="DX68" s="27"/>
      <c r="DY68" s="27"/>
      <c r="DZ68" s="27"/>
      <c r="EA68" s="27"/>
      <c r="EB68" s="27"/>
      <c r="EC68" s="27"/>
      <c r="ED68" s="27"/>
      <c r="EE68" s="27"/>
      <c r="EF68" s="27"/>
      <c r="EG68" s="27"/>
      <c r="EH68" s="27"/>
      <c r="EI68" s="27"/>
      <c r="EJ68" s="41"/>
      <c r="EL68" s="40" t="s">
        <v>22</v>
      </c>
      <c r="EM68" s="27"/>
      <c r="EN68" s="27"/>
      <c r="EO68" s="27"/>
      <c r="EP68" s="27"/>
      <c r="EQ68" s="27"/>
      <c r="ER68" s="27"/>
      <c r="ES68" s="27"/>
      <c r="ET68" s="27"/>
      <c r="EU68" s="27"/>
      <c r="EV68" s="27"/>
      <c r="EW68" s="27"/>
      <c r="EX68" s="27"/>
      <c r="EY68" s="41"/>
      <c r="FA68" s="40" t="s">
        <v>22</v>
      </c>
      <c r="FB68" s="27"/>
      <c r="FC68" s="27"/>
      <c r="FD68" s="27"/>
      <c r="FE68" s="27"/>
      <c r="FF68" s="27"/>
      <c r="FG68" s="27"/>
      <c r="FH68" s="27"/>
      <c r="FI68" s="27"/>
      <c r="FJ68" s="27"/>
      <c r="FK68" s="27"/>
      <c r="FL68" s="27"/>
      <c r="FM68" s="27"/>
      <c r="FN68" s="41"/>
      <c r="FP68" s="40" t="s">
        <v>22</v>
      </c>
      <c r="FQ68" s="27"/>
      <c r="FR68" s="27"/>
      <c r="FS68" s="27"/>
      <c r="FT68" s="27"/>
      <c r="FU68" s="27"/>
      <c r="FV68" s="27"/>
      <c r="FW68" s="27"/>
      <c r="FX68" s="27"/>
      <c r="FY68" s="27"/>
      <c r="FZ68" s="27"/>
      <c r="GA68" s="27"/>
      <c r="GB68" s="27"/>
      <c r="GC68" s="41"/>
      <c r="GE68" s="40" t="s">
        <v>22</v>
      </c>
      <c r="GF68" s="27"/>
      <c r="GG68" s="27"/>
      <c r="GH68" s="27"/>
      <c r="GI68" s="27"/>
      <c r="GJ68" s="27"/>
      <c r="GK68" s="27"/>
      <c r="GL68" s="27"/>
      <c r="GM68" s="27"/>
      <c r="GN68" s="27"/>
      <c r="GO68" s="27"/>
      <c r="GP68" s="27"/>
      <c r="GQ68" s="27"/>
      <c r="GR68" s="41"/>
    </row>
    <row r="69" ht="15.75" customHeight="1">
      <c r="A69" s="15">
        <v>0.9</v>
      </c>
      <c r="G69" s="40" t="s">
        <v>22</v>
      </c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41"/>
      <c r="V69" s="16" t="s">
        <v>23</v>
      </c>
      <c r="W69" s="6"/>
      <c r="X69" s="6"/>
      <c r="Y69" s="17"/>
      <c r="Z69" s="42">
        <v>0.1</v>
      </c>
      <c r="AA69" s="42">
        <v>0.2</v>
      </c>
      <c r="AB69" s="42">
        <v>0.3</v>
      </c>
      <c r="AC69" s="42">
        <v>0.4</v>
      </c>
      <c r="AD69" s="42">
        <v>0.5</v>
      </c>
      <c r="AE69" s="42">
        <v>0.6</v>
      </c>
      <c r="AF69" s="42">
        <v>0.7</v>
      </c>
      <c r="AG69" s="42">
        <v>0.8</v>
      </c>
      <c r="AH69" s="42">
        <v>0.9</v>
      </c>
      <c r="AI69" s="43">
        <v>1.0</v>
      </c>
      <c r="AK69" s="16" t="s">
        <v>23</v>
      </c>
      <c r="AL69" s="6"/>
      <c r="AM69" s="6"/>
      <c r="AN69" s="17"/>
      <c r="AO69" s="42">
        <v>0.1</v>
      </c>
      <c r="AP69" s="42">
        <v>0.2</v>
      </c>
      <c r="AQ69" s="42">
        <v>0.3</v>
      </c>
      <c r="AR69" s="42">
        <v>0.4</v>
      </c>
      <c r="AS69" s="42">
        <v>0.5</v>
      </c>
      <c r="AT69" s="42">
        <v>0.6</v>
      </c>
      <c r="AU69" s="42">
        <v>0.7</v>
      </c>
      <c r="AV69" s="42">
        <v>0.8</v>
      </c>
      <c r="AW69" s="42">
        <v>0.9</v>
      </c>
      <c r="AX69" s="43">
        <v>1.0</v>
      </c>
      <c r="AZ69" s="16" t="s">
        <v>23</v>
      </c>
      <c r="BA69" s="6"/>
      <c r="BB69" s="6"/>
      <c r="BC69" s="17"/>
      <c r="BD69" s="42">
        <v>0.1</v>
      </c>
      <c r="BE69" s="42">
        <v>0.2</v>
      </c>
      <c r="BF69" s="42">
        <v>0.3</v>
      </c>
      <c r="BG69" s="42">
        <v>0.4</v>
      </c>
      <c r="BH69" s="42">
        <v>0.5</v>
      </c>
      <c r="BI69" s="42">
        <v>0.6</v>
      </c>
      <c r="BJ69" s="42">
        <v>0.7</v>
      </c>
      <c r="BK69" s="42">
        <v>0.8</v>
      </c>
      <c r="BL69" s="42">
        <v>0.9</v>
      </c>
      <c r="BM69" s="43">
        <v>1.0</v>
      </c>
      <c r="BO69" s="16" t="s">
        <v>23</v>
      </c>
      <c r="BP69" s="6"/>
      <c r="BQ69" s="6"/>
      <c r="BR69" s="17"/>
      <c r="BS69" s="42">
        <v>0.1</v>
      </c>
      <c r="BT69" s="42">
        <v>0.2</v>
      </c>
      <c r="BU69" s="42">
        <v>0.3</v>
      </c>
      <c r="BV69" s="42">
        <v>0.4</v>
      </c>
      <c r="BW69" s="42">
        <v>0.5</v>
      </c>
      <c r="BX69" s="42">
        <v>0.6</v>
      </c>
      <c r="BY69" s="42">
        <v>0.7</v>
      </c>
      <c r="BZ69" s="42">
        <v>0.8</v>
      </c>
      <c r="CA69" s="42">
        <v>0.9</v>
      </c>
      <c r="CB69" s="43">
        <v>1.0</v>
      </c>
      <c r="CD69" s="16" t="s">
        <v>23</v>
      </c>
      <c r="CE69" s="6"/>
      <c r="CF69" s="6"/>
      <c r="CG69" s="17"/>
      <c r="CH69" s="42">
        <v>0.1</v>
      </c>
      <c r="CI69" s="42">
        <v>0.2</v>
      </c>
      <c r="CJ69" s="42">
        <v>0.3</v>
      </c>
      <c r="CK69" s="42">
        <v>0.4</v>
      </c>
      <c r="CL69" s="42">
        <v>0.5</v>
      </c>
      <c r="CM69" s="42">
        <v>0.6</v>
      </c>
      <c r="CN69" s="42">
        <v>0.7</v>
      </c>
      <c r="CO69" s="42">
        <v>0.8</v>
      </c>
      <c r="CP69" s="42">
        <v>0.9</v>
      </c>
      <c r="CQ69" s="43">
        <v>1.0</v>
      </c>
      <c r="CS69" s="16" t="s">
        <v>23</v>
      </c>
      <c r="CT69" s="6"/>
      <c r="CU69" s="6"/>
      <c r="CV69" s="17"/>
      <c r="CW69" s="42">
        <v>0.1</v>
      </c>
      <c r="CX69" s="42">
        <v>0.2</v>
      </c>
      <c r="CY69" s="42">
        <v>0.3</v>
      </c>
      <c r="CZ69" s="42">
        <v>0.4</v>
      </c>
      <c r="DA69" s="42">
        <v>0.5</v>
      </c>
      <c r="DB69" s="42">
        <v>0.6</v>
      </c>
      <c r="DC69" s="42">
        <v>0.7</v>
      </c>
      <c r="DD69" s="42">
        <v>0.8</v>
      </c>
      <c r="DE69" s="42">
        <v>0.9</v>
      </c>
      <c r="DF69" s="43">
        <v>1.0</v>
      </c>
      <c r="DH69" s="16" t="s">
        <v>23</v>
      </c>
      <c r="DI69" s="6"/>
      <c r="DJ69" s="6"/>
      <c r="DK69" s="17"/>
      <c r="DL69" s="42">
        <v>0.1</v>
      </c>
      <c r="DM69" s="42">
        <v>0.2</v>
      </c>
      <c r="DN69" s="42">
        <v>0.3</v>
      </c>
      <c r="DO69" s="42">
        <v>0.4</v>
      </c>
      <c r="DP69" s="42">
        <v>0.5</v>
      </c>
      <c r="DQ69" s="42">
        <v>0.6</v>
      </c>
      <c r="DR69" s="42">
        <v>0.7</v>
      </c>
      <c r="DS69" s="42">
        <v>0.8</v>
      </c>
      <c r="DT69" s="42">
        <v>0.9</v>
      </c>
      <c r="DU69" s="43">
        <v>1.0</v>
      </c>
      <c r="DW69" s="16" t="s">
        <v>23</v>
      </c>
      <c r="DX69" s="6"/>
      <c r="DY69" s="6"/>
      <c r="DZ69" s="17"/>
      <c r="EA69" s="42">
        <v>0.1</v>
      </c>
      <c r="EB69" s="42">
        <v>0.2</v>
      </c>
      <c r="EC69" s="42">
        <v>0.3</v>
      </c>
      <c r="ED69" s="42">
        <v>0.4</v>
      </c>
      <c r="EE69" s="42">
        <v>0.5</v>
      </c>
      <c r="EF69" s="42">
        <v>0.6</v>
      </c>
      <c r="EG69" s="42">
        <v>0.7</v>
      </c>
      <c r="EH69" s="42">
        <v>0.8</v>
      </c>
      <c r="EI69" s="42">
        <v>0.9</v>
      </c>
      <c r="EJ69" s="43">
        <v>1.0</v>
      </c>
      <c r="EL69" s="16" t="s">
        <v>23</v>
      </c>
      <c r="EM69" s="6"/>
      <c r="EN69" s="6"/>
      <c r="EO69" s="17"/>
      <c r="EP69" s="42">
        <v>0.1</v>
      </c>
      <c r="EQ69" s="42">
        <v>0.2</v>
      </c>
      <c r="ER69" s="42">
        <v>0.3</v>
      </c>
      <c r="ES69" s="42">
        <v>0.4</v>
      </c>
      <c r="ET69" s="42">
        <v>0.5</v>
      </c>
      <c r="EU69" s="42">
        <v>0.6</v>
      </c>
      <c r="EV69" s="42">
        <v>0.7</v>
      </c>
      <c r="EW69" s="42">
        <v>0.8</v>
      </c>
      <c r="EX69" s="42">
        <v>0.9</v>
      </c>
      <c r="EY69" s="43">
        <v>1.0</v>
      </c>
      <c r="FA69" s="16" t="s">
        <v>23</v>
      </c>
      <c r="FB69" s="6"/>
      <c r="FC69" s="6"/>
      <c r="FD69" s="17"/>
      <c r="FE69" s="42">
        <v>0.1</v>
      </c>
      <c r="FF69" s="42">
        <v>0.2</v>
      </c>
      <c r="FG69" s="42">
        <v>0.3</v>
      </c>
      <c r="FH69" s="42">
        <v>0.4</v>
      </c>
      <c r="FI69" s="42">
        <v>0.5</v>
      </c>
      <c r="FJ69" s="42">
        <v>0.6</v>
      </c>
      <c r="FK69" s="42">
        <v>0.7</v>
      </c>
      <c r="FL69" s="42">
        <v>0.8</v>
      </c>
      <c r="FM69" s="42">
        <v>0.9</v>
      </c>
      <c r="FN69" s="43">
        <v>1.0</v>
      </c>
      <c r="FP69" s="16" t="s">
        <v>23</v>
      </c>
      <c r="FQ69" s="6"/>
      <c r="FR69" s="6"/>
      <c r="FS69" s="17"/>
      <c r="FT69" s="42">
        <v>0.1</v>
      </c>
      <c r="FU69" s="42">
        <v>0.2</v>
      </c>
      <c r="FV69" s="42">
        <v>0.3</v>
      </c>
      <c r="FW69" s="42">
        <v>0.4</v>
      </c>
      <c r="FX69" s="42">
        <v>0.5</v>
      </c>
      <c r="FY69" s="42">
        <v>0.6</v>
      </c>
      <c r="FZ69" s="42">
        <v>0.7</v>
      </c>
      <c r="GA69" s="42">
        <v>0.8</v>
      </c>
      <c r="GB69" s="42">
        <v>0.9</v>
      </c>
      <c r="GC69" s="43">
        <v>1.0</v>
      </c>
      <c r="GE69" s="16" t="s">
        <v>23</v>
      </c>
      <c r="GF69" s="6"/>
      <c r="GG69" s="6"/>
      <c r="GH69" s="17"/>
      <c r="GI69" s="42">
        <v>0.1</v>
      </c>
      <c r="GJ69" s="42">
        <v>0.2</v>
      </c>
      <c r="GK69" s="42">
        <v>0.3</v>
      </c>
      <c r="GL69" s="42">
        <v>0.4</v>
      </c>
      <c r="GM69" s="42">
        <v>0.5</v>
      </c>
      <c r="GN69" s="42">
        <v>0.6</v>
      </c>
      <c r="GO69" s="42">
        <v>0.7</v>
      </c>
      <c r="GP69" s="42">
        <v>0.8</v>
      </c>
      <c r="GQ69" s="42">
        <v>0.9</v>
      </c>
      <c r="GR69" s="43">
        <v>1.0</v>
      </c>
    </row>
    <row r="70" ht="15.75" customHeight="1">
      <c r="A70" s="15">
        <v>0.95</v>
      </c>
      <c r="G70" s="16" t="s">
        <v>23</v>
      </c>
      <c r="H70" s="6"/>
      <c r="I70" s="6"/>
      <c r="J70" s="17"/>
      <c r="K70" s="42">
        <f t="shared" ref="K70:T70" si="125">K18</f>
        <v>0.1</v>
      </c>
      <c r="L70" s="42">
        <f t="shared" si="125"/>
        <v>0.2</v>
      </c>
      <c r="M70" s="42">
        <f t="shared" si="125"/>
        <v>0.3</v>
      </c>
      <c r="N70" s="42">
        <f t="shared" si="125"/>
        <v>0.4</v>
      </c>
      <c r="O70" s="42">
        <f t="shared" si="125"/>
        <v>0.5</v>
      </c>
      <c r="P70" s="42">
        <f t="shared" si="125"/>
        <v>0.6</v>
      </c>
      <c r="Q70" s="42">
        <f t="shared" si="125"/>
        <v>0.7</v>
      </c>
      <c r="R70" s="42">
        <f t="shared" si="125"/>
        <v>0.8</v>
      </c>
      <c r="S70" s="42">
        <f t="shared" si="125"/>
        <v>0.9</v>
      </c>
      <c r="T70" s="42">
        <f t="shared" si="125"/>
        <v>1</v>
      </c>
      <c r="V70" s="16" t="s">
        <v>24</v>
      </c>
      <c r="W70" s="6"/>
      <c r="X70" s="6"/>
      <c r="Y70" s="17"/>
      <c r="Z70" s="44">
        <f>Z59*Z69</f>
        <v>110</v>
      </c>
      <c r="AA70" s="44">
        <f>Z59*AA69</f>
        <v>220</v>
      </c>
      <c r="AB70" s="44">
        <f>Z59*AB69</f>
        <v>330</v>
      </c>
      <c r="AC70" s="44">
        <f>Z59*AC69</f>
        <v>440</v>
      </c>
      <c r="AD70" s="44">
        <f>Z59*AD69</f>
        <v>550</v>
      </c>
      <c r="AE70" s="44">
        <f>Z59*AE69</f>
        <v>660</v>
      </c>
      <c r="AF70" s="44">
        <f>Z59*AF69</f>
        <v>770</v>
      </c>
      <c r="AG70" s="44">
        <f>Z59*AG69</f>
        <v>880</v>
      </c>
      <c r="AH70" s="44">
        <f>Z59*AH69</f>
        <v>990</v>
      </c>
      <c r="AI70" s="45">
        <f>Z59*AI69</f>
        <v>1100</v>
      </c>
      <c r="AK70" s="16" t="s">
        <v>24</v>
      </c>
      <c r="AL70" s="6"/>
      <c r="AM70" s="6"/>
      <c r="AN70" s="17"/>
      <c r="AO70" s="44">
        <f>AO59*AO69</f>
        <v>110</v>
      </c>
      <c r="AP70" s="44">
        <f>AO59*AP69</f>
        <v>220</v>
      </c>
      <c r="AQ70" s="44">
        <f>AO59*AQ69</f>
        <v>330</v>
      </c>
      <c r="AR70" s="44">
        <f>AO59*AR69</f>
        <v>440</v>
      </c>
      <c r="AS70" s="44">
        <f>AO59*AS69</f>
        <v>550</v>
      </c>
      <c r="AT70" s="44">
        <f>AO59*AT69</f>
        <v>660</v>
      </c>
      <c r="AU70" s="44">
        <f>AO59*AU69</f>
        <v>770</v>
      </c>
      <c r="AV70" s="44">
        <f>AO59*AV69</f>
        <v>880</v>
      </c>
      <c r="AW70" s="44">
        <f>AO59*AW69</f>
        <v>990</v>
      </c>
      <c r="AX70" s="45">
        <f>AO59*AX69</f>
        <v>1100</v>
      </c>
      <c r="AZ70" s="16" t="s">
        <v>24</v>
      </c>
      <c r="BA70" s="6"/>
      <c r="BB70" s="6"/>
      <c r="BC70" s="17"/>
      <c r="BD70" s="44">
        <f>BD59*BD69</f>
        <v>110</v>
      </c>
      <c r="BE70" s="44">
        <f>BD59*BE69</f>
        <v>220</v>
      </c>
      <c r="BF70" s="44">
        <f>BD59*BF69</f>
        <v>330</v>
      </c>
      <c r="BG70" s="44">
        <f>BD59*BG69</f>
        <v>440</v>
      </c>
      <c r="BH70" s="44">
        <f>BD59*BH69</f>
        <v>550</v>
      </c>
      <c r="BI70" s="44">
        <f>BD59*BI69</f>
        <v>660</v>
      </c>
      <c r="BJ70" s="44">
        <f>BD59*BJ69</f>
        <v>770</v>
      </c>
      <c r="BK70" s="44">
        <f>BD59*BK69</f>
        <v>880</v>
      </c>
      <c r="BL70" s="44">
        <f>BD59*BL69</f>
        <v>990</v>
      </c>
      <c r="BM70" s="45">
        <f>BD59*BM69</f>
        <v>1100</v>
      </c>
      <c r="BO70" s="16" t="s">
        <v>24</v>
      </c>
      <c r="BP70" s="6"/>
      <c r="BQ70" s="6"/>
      <c r="BR70" s="17"/>
      <c r="BS70" s="44">
        <f>BS59*BS69</f>
        <v>110</v>
      </c>
      <c r="BT70" s="44">
        <f>BS59*BT69</f>
        <v>220</v>
      </c>
      <c r="BU70" s="44">
        <f>BS59*BU69</f>
        <v>330</v>
      </c>
      <c r="BV70" s="44">
        <f>BS59*BV69</f>
        <v>440</v>
      </c>
      <c r="BW70" s="44">
        <f>BS59*BW69</f>
        <v>550</v>
      </c>
      <c r="BX70" s="44">
        <f>BS59*BX69</f>
        <v>660</v>
      </c>
      <c r="BY70" s="44">
        <f>BS59*BY69</f>
        <v>770</v>
      </c>
      <c r="BZ70" s="44">
        <f>BS59*BZ69</f>
        <v>880</v>
      </c>
      <c r="CA70" s="44">
        <f>BS59*CA69</f>
        <v>990</v>
      </c>
      <c r="CB70" s="45">
        <f>BS59*CB69</f>
        <v>1100</v>
      </c>
      <c r="CD70" s="16" t="s">
        <v>24</v>
      </c>
      <c r="CE70" s="6"/>
      <c r="CF70" s="6"/>
      <c r="CG70" s="17"/>
      <c r="CH70" s="44">
        <f>CH59*CH69</f>
        <v>110</v>
      </c>
      <c r="CI70" s="44">
        <f>CH59*CI69</f>
        <v>220</v>
      </c>
      <c r="CJ70" s="44">
        <f>CH59*CJ69</f>
        <v>330</v>
      </c>
      <c r="CK70" s="44">
        <f>CH59*CK69</f>
        <v>440</v>
      </c>
      <c r="CL70" s="44">
        <f>CH59*CL69</f>
        <v>550</v>
      </c>
      <c r="CM70" s="44">
        <f>CH59*CM69</f>
        <v>660</v>
      </c>
      <c r="CN70" s="44">
        <f>CH59*CN69</f>
        <v>770</v>
      </c>
      <c r="CO70" s="44">
        <f>CH59*CO69</f>
        <v>880</v>
      </c>
      <c r="CP70" s="44">
        <f>CH59*CP69</f>
        <v>990</v>
      </c>
      <c r="CQ70" s="45">
        <f>CH59*CQ69</f>
        <v>1100</v>
      </c>
      <c r="CS70" s="16" t="s">
        <v>24</v>
      </c>
      <c r="CT70" s="6"/>
      <c r="CU70" s="6"/>
      <c r="CV70" s="17"/>
      <c r="CW70" s="44">
        <f>CW59*CW69</f>
        <v>110</v>
      </c>
      <c r="CX70" s="44">
        <f>CW59*CX69</f>
        <v>220</v>
      </c>
      <c r="CY70" s="44">
        <f>CW59*CY69</f>
        <v>330</v>
      </c>
      <c r="CZ70" s="44">
        <f>CW59*CZ69</f>
        <v>440</v>
      </c>
      <c r="DA70" s="44">
        <f>CW59*DA69</f>
        <v>550</v>
      </c>
      <c r="DB70" s="44">
        <f>CW59*DB69</f>
        <v>660</v>
      </c>
      <c r="DC70" s="44">
        <f>CW59*DC69</f>
        <v>770</v>
      </c>
      <c r="DD70" s="44">
        <f>CW59*DD69</f>
        <v>880</v>
      </c>
      <c r="DE70" s="44">
        <f>CW59*DE69</f>
        <v>990</v>
      </c>
      <c r="DF70" s="45">
        <f>CW59*DF69</f>
        <v>1100</v>
      </c>
      <c r="DH70" s="16" t="s">
        <v>24</v>
      </c>
      <c r="DI70" s="6"/>
      <c r="DJ70" s="6"/>
      <c r="DK70" s="17"/>
      <c r="DL70" s="44">
        <f>DL59*DL69</f>
        <v>110</v>
      </c>
      <c r="DM70" s="44">
        <f>DL59*DM69</f>
        <v>220</v>
      </c>
      <c r="DN70" s="44">
        <f>DL59*DN69</f>
        <v>330</v>
      </c>
      <c r="DO70" s="44">
        <f>DL59*DO69</f>
        <v>440</v>
      </c>
      <c r="DP70" s="44">
        <f>DL59*DP69</f>
        <v>550</v>
      </c>
      <c r="DQ70" s="44">
        <f>DL59*DQ69</f>
        <v>660</v>
      </c>
      <c r="DR70" s="44">
        <f>DL59*DR69</f>
        <v>770</v>
      </c>
      <c r="DS70" s="44">
        <f>DL59*DS69</f>
        <v>880</v>
      </c>
      <c r="DT70" s="44">
        <f>DL59*DT69</f>
        <v>990</v>
      </c>
      <c r="DU70" s="45">
        <f>DL59*DU69</f>
        <v>1100</v>
      </c>
      <c r="DW70" s="16" t="s">
        <v>24</v>
      </c>
      <c r="DX70" s="6"/>
      <c r="DY70" s="6"/>
      <c r="DZ70" s="17"/>
      <c r="EA70" s="44">
        <f>EA59*EA69</f>
        <v>110</v>
      </c>
      <c r="EB70" s="44">
        <f>EA59*EB69</f>
        <v>220</v>
      </c>
      <c r="EC70" s="44">
        <f>EA59*EC69</f>
        <v>330</v>
      </c>
      <c r="ED70" s="44">
        <f>EA59*ED69</f>
        <v>440</v>
      </c>
      <c r="EE70" s="44">
        <f>EA59*EE69</f>
        <v>550</v>
      </c>
      <c r="EF70" s="44">
        <f>EA59*EF69</f>
        <v>660</v>
      </c>
      <c r="EG70" s="44">
        <f>EA59*EG69</f>
        <v>770</v>
      </c>
      <c r="EH70" s="44">
        <f>EA59*EH69</f>
        <v>880</v>
      </c>
      <c r="EI70" s="44">
        <f>EA59*EI69</f>
        <v>990</v>
      </c>
      <c r="EJ70" s="45">
        <f>EA59*EJ69</f>
        <v>1100</v>
      </c>
      <c r="EL70" s="16" t="s">
        <v>24</v>
      </c>
      <c r="EM70" s="6"/>
      <c r="EN70" s="6"/>
      <c r="EO70" s="17"/>
      <c r="EP70" s="44">
        <f>EP59*EP69</f>
        <v>110</v>
      </c>
      <c r="EQ70" s="44">
        <f>EP59*EQ69</f>
        <v>220</v>
      </c>
      <c r="ER70" s="44">
        <f>EP59*ER69</f>
        <v>330</v>
      </c>
      <c r="ES70" s="44">
        <f>EP59*ES69</f>
        <v>440</v>
      </c>
      <c r="ET70" s="44">
        <f>EP59*ET69</f>
        <v>550</v>
      </c>
      <c r="EU70" s="44">
        <f>EP59*EU69</f>
        <v>660</v>
      </c>
      <c r="EV70" s="44">
        <f>EP59*EV69</f>
        <v>770</v>
      </c>
      <c r="EW70" s="44">
        <f>EP59*EW69</f>
        <v>880</v>
      </c>
      <c r="EX70" s="44">
        <f>EP59*EX69</f>
        <v>990</v>
      </c>
      <c r="EY70" s="45">
        <f>EP59*EY69</f>
        <v>1100</v>
      </c>
      <c r="FA70" s="16" t="s">
        <v>24</v>
      </c>
      <c r="FB70" s="6"/>
      <c r="FC70" s="6"/>
      <c r="FD70" s="17"/>
      <c r="FE70" s="44">
        <f>FE59*FE69</f>
        <v>110</v>
      </c>
      <c r="FF70" s="44">
        <f>FE59*FF69</f>
        <v>220</v>
      </c>
      <c r="FG70" s="44">
        <f>FE59*FG69</f>
        <v>330</v>
      </c>
      <c r="FH70" s="44">
        <f>FE59*FH69</f>
        <v>440</v>
      </c>
      <c r="FI70" s="44">
        <f>FE59*FI69</f>
        <v>550</v>
      </c>
      <c r="FJ70" s="44">
        <f>FE59*FJ69</f>
        <v>660</v>
      </c>
      <c r="FK70" s="44">
        <f>FE59*FK69</f>
        <v>770</v>
      </c>
      <c r="FL70" s="44">
        <f>FE59*FL69</f>
        <v>880</v>
      </c>
      <c r="FM70" s="44">
        <f>FE59*FM69</f>
        <v>990</v>
      </c>
      <c r="FN70" s="45">
        <f>FE59*FN69</f>
        <v>1100</v>
      </c>
      <c r="FP70" s="16" t="s">
        <v>24</v>
      </c>
      <c r="FQ70" s="6"/>
      <c r="FR70" s="6"/>
      <c r="FS70" s="17"/>
      <c r="FT70" s="44">
        <f>FT59*FT69</f>
        <v>110</v>
      </c>
      <c r="FU70" s="44">
        <f>FT59*FU69</f>
        <v>220</v>
      </c>
      <c r="FV70" s="44">
        <f>FT59*FV69</f>
        <v>330</v>
      </c>
      <c r="FW70" s="44">
        <f>FT59*FW69</f>
        <v>440</v>
      </c>
      <c r="FX70" s="44">
        <f>FT59*FX69</f>
        <v>550</v>
      </c>
      <c r="FY70" s="44">
        <f>FT59*FY69</f>
        <v>660</v>
      </c>
      <c r="FZ70" s="44">
        <f>FT59*FZ69</f>
        <v>770</v>
      </c>
      <c r="GA70" s="44">
        <f>FT59*GA69</f>
        <v>880</v>
      </c>
      <c r="GB70" s="44">
        <f>FT59*GB69</f>
        <v>990</v>
      </c>
      <c r="GC70" s="45">
        <f>FT59*GC69</f>
        <v>1100</v>
      </c>
      <c r="GE70" s="16" t="s">
        <v>24</v>
      </c>
      <c r="GF70" s="6"/>
      <c r="GG70" s="6"/>
      <c r="GH70" s="17"/>
      <c r="GI70" s="44">
        <f>GI59*GI69</f>
        <v>110</v>
      </c>
      <c r="GJ70" s="44">
        <f>GI59*GJ69</f>
        <v>220</v>
      </c>
      <c r="GK70" s="44">
        <f>GI59*GK69</f>
        <v>330</v>
      </c>
      <c r="GL70" s="44">
        <f>GI59*GL69</f>
        <v>440</v>
      </c>
      <c r="GM70" s="44">
        <f>GI59*GM69</f>
        <v>550</v>
      </c>
      <c r="GN70" s="44">
        <f>GI59*GN69</f>
        <v>660</v>
      </c>
      <c r="GO70" s="44">
        <f>GI59*GO69</f>
        <v>770</v>
      </c>
      <c r="GP70" s="44">
        <f>GI59*GP69</f>
        <v>880</v>
      </c>
      <c r="GQ70" s="44">
        <f>GI59*GQ69</f>
        <v>990</v>
      </c>
      <c r="GR70" s="45">
        <f>GI59*GR69</f>
        <v>1100</v>
      </c>
    </row>
    <row r="71" ht="15.75" customHeight="1">
      <c r="A71" s="15">
        <v>1.0</v>
      </c>
      <c r="G71" s="16" t="s">
        <v>24</v>
      </c>
      <c r="H71" s="6"/>
      <c r="I71" s="6"/>
      <c r="J71" s="17"/>
      <c r="K71" s="44">
        <f>K19</f>
        <v>110</v>
      </c>
      <c r="L71" s="44">
        <f>K60*L70</f>
        <v>220</v>
      </c>
      <c r="M71" s="44">
        <f>K60*M70</f>
        <v>330</v>
      </c>
      <c r="N71" s="44">
        <f>K60*N70</f>
        <v>440</v>
      </c>
      <c r="O71" s="44">
        <f>K60*O70</f>
        <v>550</v>
      </c>
      <c r="P71" s="44">
        <f>K60*P70</f>
        <v>660</v>
      </c>
      <c r="Q71" s="44">
        <f>K60*Q70</f>
        <v>770</v>
      </c>
      <c r="R71" s="44">
        <f>K60*R70</f>
        <v>880</v>
      </c>
      <c r="S71" s="44">
        <f>K60*S70</f>
        <v>990</v>
      </c>
      <c r="T71" s="45">
        <f>K60*T70</f>
        <v>1100</v>
      </c>
      <c r="V71" s="16" t="s">
        <v>25</v>
      </c>
      <c r="W71" s="6"/>
      <c r="X71" s="6"/>
      <c r="Y71" s="17"/>
      <c r="Z71" s="44">
        <f t="shared" ref="Z71:AI71" si="126">Z70*0.074</f>
        <v>8.14</v>
      </c>
      <c r="AA71" s="44">
        <f t="shared" si="126"/>
        <v>16.28</v>
      </c>
      <c r="AB71" s="44">
        <f t="shared" si="126"/>
        <v>24.42</v>
      </c>
      <c r="AC71" s="44">
        <f t="shared" si="126"/>
        <v>32.56</v>
      </c>
      <c r="AD71" s="44">
        <f t="shared" si="126"/>
        <v>40.7</v>
      </c>
      <c r="AE71" s="44">
        <f t="shared" si="126"/>
        <v>48.84</v>
      </c>
      <c r="AF71" s="44">
        <f t="shared" si="126"/>
        <v>56.98</v>
      </c>
      <c r="AG71" s="44">
        <f t="shared" si="126"/>
        <v>65.12</v>
      </c>
      <c r="AH71" s="44">
        <f t="shared" si="126"/>
        <v>73.26</v>
      </c>
      <c r="AI71" s="45">
        <f t="shared" si="126"/>
        <v>81.4</v>
      </c>
      <c r="AK71" s="16" t="s">
        <v>25</v>
      </c>
      <c r="AL71" s="6"/>
      <c r="AM71" s="6"/>
      <c r="AN71" s="17"/>
      <c r="AO71" s="44">
        <f t="shared" ref="AO71:AX71" si="127">AO70*0.074</f>
        <v>8.14</v>
      </c>
      <c r="AP71" s="44">
        <f t="shared" si="127"/>
        <v>16.28</v>
      </c>
      <c r="AQ71" s="44">
        <f t="shared" si="127"/>
        <v>24.42</v>
      </c>
      <c r="AR71" s="44">
        <f t="shared" si="127"/>
        <v>32.56</v>
      </c>
      <c r="AS71" s="44">
        <f t="shared" si="127"/>
        <v>40.7</v>
      </c>
      <c r="AT71" s="44">
        <f t="shared" si="127"/>
        <v>48.84</v>
      </c>
      <c r="AU71" s="44">
        <f t="shared" si="127"/>
        <v>56.98</v>
      </c>
      <c r="AV71" s="44">
        <f t="shared" si="127"/>
        <v>65.12</v>
      </c>
      <c r="AW71" s="44">
        <f t="shared" si="127"/>
        <v>73.26</v>
      </c>
      <c r="AX71" s="45">
        <f t="shared" si="127"/>
        <v>81.4</v>
      </c>
      <c r="AZ71" s="16" t="s">
        <v>25</v>
      </c>
      <c r="BA71" s="6"/>
      <c r="BB71" s="6"/>
      <c r="BC71" s="17"/>
      <c r="BD71" s="44">
        <f t="shared" ref="BD71:BM71" si="128">BD70*0.074</f>
        <v>8.14</v>
      </c>
      <c r="BE71" s="44">
        <f t="shared" si="128"/>
        <v>16.28</v>
      </c>
      <c r="BF71" s="44">
        <f t="shared" si="128"/>
        <v>24.42</v>
      </c>
      <c r="BG71" s="44">
        <f t="shared" si="128"/>
        <v>32.56</v>
      </c>
      <c r="BH71" s="44">
        <f t="shared" si="128"/>
        <v>40.7</v>
      </c>
      <c r="BI71" s="44">
        <f t="shared" si="128"/>
        <v>48.84</v>
      </c>
      <c r="BJ71" s="44">
        <f t="shared" si="128"/>
        <v>56.98</v>
      </c>
      <c r="BK71" s="44">
        <f t="shared" si="128"/>
        <v>65.12</v>
      </c>
      <c r="BL71" s="44">
        <f t="shared" si="128"/>
        <v>73.26</v>
      </c>
      <c r="BM71" s="45">
        <f t="shared" si="128"/>
        <v>81.4</v>
      </c>
      <c r="BO71" s="16" t="s">
        <v>25</v>
      </c>
      <c r="BP71" s="6"/>
      <c r="BQ71" s="6"/>
      <c r="BR71" s="17"/>
      <c r="BS71" s="44">
        <f t="shared" ref="BS71:CB71" si="129">BS70*0.074</f>
        <v>8.14</v>
      </c>
      <c r="BT71" s="44">
        <f t="shared" si="129"/>
        <v>16.28</v>
      </c>
      <c r="BU71" s="44">
        <f t="shared" si="129"/>
        <v>24.42</v>
      </c>
      <c r="BV71" s="44">
        <f t="shared" si="129"/>
        <v>32.56</v>
      </c>
      <c r="BW71" s="44">
        <f t="shared" si="129"/>
        <v>40.7</v>
      </c>
      <c r="BX71" s="44">
        <f t="shared" si="129"/>
        <v>48.84</v>
      </c>
      <c r="BY71" s="44">
        <f t="shared" si="129"/>
        <v>56.98</v>
      </c>
      <c r="BZ71" s="44">
        <f t="shared" si="129"/>
        <v>65.12</v>
      </c>
      <c r="CA71" s="44">
        <f t="shared" si="129"/>
        <v>73.26</v>
      </c>
      <c r="CB71" s="45">
        <f t="shared" si="129"/>
        <v>81.4</v>
      </c>
      <c r="CD71" s="16" t="s">
        <v>25</v>
      </c>
      <c r="CE71" s="6"/>
      <c r="CF71" s="6"/>
      <c r="CG71" s="17"/>
      <c r="CH71" s="44">
        <f t="shared" ref="CH71:CQ71" si="130">CH70*0.074</f>
        <v>8.14</v>
      </c>
      <c r="CI71" s="44">
        <f t="shared" si="130"/>
        <v>16.28</v>
      </c>
      <c r="CJ71" s="44">
        <f t="shared" si="130"/>
        <v>24.42</v>
      </c>
      <c r="CK71" s="44">
        <f t="shared" si="130"/>
        <v>32.56</v>
      </c>
      <c r="CL71" s="44">
        <f t="shared" si="130"/>
        <v>40.7</v>
      </c>
      <c r="CM71" s="44">
        <f t="shared" si="130"/>
        <v>48.84</v>
      </c>
      <c r="CN71" s="44">
        <f t="shared" si="130"/>
        <v>56.98</v>
      </c>
      <c r="CO71" s="44">
        <f t="shared" si="130"/>
        <v>65.12</v>
      </c>
      <c r="CP71" s="44">
        <f t="shared" si="130"/>
        <v>73.26</v>
      </c>
      <c r="CQ71" s="45">
        <f t="shared" si="130"/>
        <v>81.4</v>
      </c>
      <c r="CS71" s="16" t="s">
        <v>25</v>
      </c>
      <c r="CT71" s="6"/>
      <c r="CU71" s="6"/>
      <c r="CV71" s="17"/>
      <c r="CW71" s="44">
        <f t="shared" ref="CW71:DF71" si="131">CW70*0.074</f>
        <v>8.14</v>
      </c>
      <c r="CX71" s="44">
        <f t="shared" si="131"/>
        <v>16.28</v>
      </c>
      <c r="CY71" s="44">
        <f t="shared" si="131"/>
        <v>24.42</v>
      </c>
      <c r="CZ71" s="44">
        <f t="shared" si="131"/>
        <v>32.56</v>
      </c>
      <c r="DA71" s="44">
        <f t="shared" si="131"/>
        <v>40.7</v>
      </c>
      <c r="DB71" s="44">
        <f t="shared" si="131"/>
        <v>48.84</v>
      </c>
      <c r="DC71" s="44">
        <f t="shared" si="131"/>
        <v>56.98</v>
      </c>
      <c r="DD71" s="44">
        <f t="shared" si="131"/>
        <v>65.12</v>
      </c>
      <c r="DE71" s="44">
        <f t="shared" si="131"/>
        <v>73.26</v>
      </c>
      <c r="DF71" s="45">
        <f t="shared" si="131"/>
        <v>81.4</v>
      </c>
      <c r="DH71" s="16" t="s">
        <v>25</v>
      </c>
      <c r="DI71" s="6"/>
      <c r="DJ71" s="6"/>
      <c r="DK71" s="17"/>
      <c r="DL71" s="44">
        <f t="shared" ref="DL71:DU71" si="132">DL70*0.074</f>
        <v>8.14</v>
      </c>
      <c r="DM71" s="44">
        <f t="shared" si="132"/>
        <v>16.28</v>
      </c>
      <c r="DN71" s="44">
        <f t="shared" si="132"/>
        <v>24.42</v>
      </c>
      <c r="DO71" s="44">
        <f t="shared" si="132"/>
        <v>32.56</v>
      </c>
      <c r="DP71" s="44">
        <f t="shared" si="132"/>
        <v>40.7</v>
      </c>
      <c r="DQ71" s="44">
        <f t="shared" si="132"/>
        <v>48.84</v>
      </c>
      <c r="DR71" s="44">
        <f t="shared" si="132"/>
        <v>56.98</v>
      </c>
      <c r="DS71" s="44">
        <f t="shared" si="132"/>
        <v>65.12</v>
      </c>
      <c r="DT71" s="44">
        <f t="shared" si="132"/>
        <v>73.26</v>
      </c>
      <c r="DU71" s="45">
        <f t="shared" si="132"/>
        <v>81.4</v>
      </c>
      <c r="DW71" s="16" t="s">
        <v>25</v>
      </c>
      <c r="DX71" s="6"/>
      <c r="DY71" s="6"/>
      <c r="DZ71" s="17"/>
      <c r="EA71" s="44">
        <f t="shared" ref="EA71:EJ71" si="133">EA70*0.074</f>
        <v>8.14</v>
      </c>
      <c r="EB71" s="44">
        <f t="shared" si="133"/>
        <v>16.28</v>
      </c>
      <c r="EC71" s="44">
        <f t="shared" si="133"/>
        <v>24.42</v>
      </c>
      <c r="ED71" s="44">
        <f t="shared" si="133"/>
        <v>32.56</v>
      </c>
      <c r="EE71" s="44">
        <f t="shared" si="133"/>
        <v>40.7</v>
      </c>
      <c r="EF71" s="44">
        <f t="shared" si="133"/>
        <v>48.84</v>
      </c>
      <c r="EG71" s="44">
        <f t="shared" si="133"/>
        <v>56.98</v>
      </c>
      <c r="EH71" s="44">
        <f t="shared" si="133"/>
        <v>65.12</v>
      </c>
      <c r="EI71" s="44">
        <f t="shared" si="133"/>
        <v>73.26</v>
      </c>
      <c r="EJ71" s="45">
        <f t="shared" si="133"/>
        <v>81.4</v>
      </c>
      <c r="EL71" s="16" t="s">
        <v>25</v>
      </c>
      <c r="EM71" s="6"/>
      <c r="EN71" s="6"/>
      <c r="EO71" s="17"/>
      <c r="EP71" s="44">
        <f t="shared" ref="EP71:EY71" si="134">EP70*0.074</f>
        <v>8.14</v>
      </c>
      <c r="EQ71" s="44">
        <f t="shared" si="134"/>
        <v>16.28</v>
      </c>
      <c r="ER71" s="44">
        <f t="shared" si="134"/>
        <v>24.42</v>
      </c>
      <c r="ES71" s="44">
        <f t="shared" si="134"/>
        <v>32.56</v>
      </c>
      <c r="ET71" s="44">
        <f t="shared" si="134"/>
        <v>40.7</v>
      </c>
      <c r="EU71" s="44">
        <f t="shared" si="134"/>
        <v>48.84</v>
      </c>
      <c r="EV71" s="44">
        <f t="shared" si="134"/>
        <v>56.98</v>
      </c>
      <c r="EW71" s="44">
        <f t="shared" si="134"/>
        <v>65.12</v>
      </c>
      <c r="EX71" s="44">
        <f t="shared" si="134"/>
        <v>73.26</v>
      </c>
      <c r="EY71" s="45">
        <f t="shared" si="134"/>
        <v>81.4</v>
      </c>
      <c r="FA71" s="16" t="s">
        <v>25</v>
      </c>
      <c r="FB71" s="6"/>
      <c r="FC71" s="6"/>
      <c r="FD71" s="17"/>
      <c r="FE71" s="44">
        <f t="shared" ref="FE71:FN71" si="135">FE70*0.074</f>
        <v>8.14</v>
      </c>
      <c r="FF71" s="44">
        <f t="shared" si="135"/>
        <v>16.28</v>
      </c>
      <c r="FG71" s="44">
        <f t="shared" si="135"/>
        <v>24.42</v>
      </c>
      <c r="FH71" s="44">
        <f t="shared" si="135"/>
        <v>32.56</v>
      </c>
      <c r="FI71" s="44">
        <f t="shared" si="135"/>
        <v>40.7</v>
      </c>
      <c r="FJ71" s="44">
        <f t="shared" si="135"/>
        <v>48.84</v>
      </c>
      <c r="FK71" s="44">
        <f t="shared" si="135"/>
        <v>56.98</v>
      </c>
      <c r="FL71" s="44">
        <f t="shared" si="135"/>
        <v>65.12</v>
      </c>
      <c r="FM71" s="44">
        <f t="shared" si="135"/>
        <v>73.26</v>
      </c>
      <c r="FN71" s="45">
        <f t="shared" si="135"/>
        <v>81.4</v>
      </c>
      <c r="FP71" s="16" t="s">
        <v>25</v>
      </c>
      <c r="FQ71" s="6"/>
      <c r="FR71" s="6"/>
      <c r="FS71" s="17"/>
      <c r="FT71" s="44">
        <f t="shared" ref="FT71:GC71" si="136">FT70*0.074</f>
        <v>8.14</v>
      </c>
      <c r="FU71" s="44">
        <f t="shared" si="136"/>
        <v>16.28</v>
      </c>
      <c r="FV71" s="44">
        <f t="shared" si="136"/>
        <v>24.42</v>
      </c>
      <c r="FW71" s="44">
        <f t="shared" si="136"/>
        <v>32.56</v>
      </c>
      <c r="FX71" s="44">
        <f t="shared" si="136"/>
        <v>40.7</v>
      </c>
      <c r="FY71" s="44">
        <f t="shared" si="136"/>
        <v>48.84</v>
      </c>
      <c r="FZ71" s="44">
        <f t="shared" si="136"/>
        <v>56.98</v>
      </c>
      <c r="GA71" s="44">
        <f t="shared" si="136"/>
        <v>65.12</v>
      </c>
      <c r="GB71" s="44">
        <f t="shared" si="136"/>
        <v>73.26</v>
      </c>
      <c r="GC71" s="45">
        <f t="shared" si="136"/>
        <v>81.4</v>
      </c>
      <c r="GE71" s="16" t="s">
        <v>25</v>
      </c>
      <c r="GF71" s="6"/>
      <c r="GG71" s="6"/>
      <c r="GH71" s="17"/>
      <c r="GI71" s="44">
        <f t="shared" ref="GI71:GR71" si="137">GI70*0.074</f>
        <v>8.14</v>
      </c>
      <c r="GJ71" s="44">
        <f t="shared" si="137"/>
        <v>16.28</v>
      </c>
      <c r="GK71" s="44">
        <f t="shared" si="137"/>
        <v>24.42</v>
      </c>
      <c r="GL71" s="44">
        <f t="shared" si="137"/>
        <v>32.56</v>
      </c>
      <c r="GM71" s="44">
        <f t="shared" si="137"/>
        <v>40.7</v>
      </c>
      <c r="GN71" s="44">
        <f t="shared" si="137"/>
        <v>48.84</v>
      </c>
      <c r="GO71" s="44">
        <f t="shared" si="137"/>
        <v>56.98</v>
      </c>
      <c r="GP71" s="44">
        <f t="shared" si="137"/>
        <v>65.12</v>
      </c>
      <c r="GQ71" s="44">
        <f t="shared" si="137"/>
        <v>73.26</v>
      </c>
      <c r="GR71" s="45">
        <f t="shared" si="137"/>
        <v>81.4</v>
      </c>
    </row>
    <row r="72" ht="15.75" customHeight="1">
      <c r="A72" s="102"/>
      <c r="G72" s="16" t="s">
        <v>25</v>
      </c>
      <c r="H72" s="6"/>
      <c r="I72" s="6"/>
      <c r="J72" s="17"/>
      <c r="K72" s="44">
        <f t="shared" ref="K72:T72" si="138">K71*0.074</f>
        <v>8.14</v>
      </c>
      <c r="L72" s="44">
        <f t="shared" si="138"/>
        <v>16.28</v>
      </c>
      <c r="M72" s="44">
        <f t="shared" si="138"/>
        <v>24.42</v>
      </c>
      <c r="N72" s="44">
        <f t="shared" si="138"/>
        <v>32.56</v>
      </c>
      <c r="O72" s="44">
        <f t="shared" si="138"/>
        <v>40.7</v>
      </c>
      <c r="P72" s="44">
        <f t="shared" si="138"/>
        <v>48.84</v>
      </c>
      <c r="Q72" s="44">
        <f t="shared" si="138"/>
        <v>56.98</v>
      </c>
      <c r="R72" s="44">
        <f t="shared" si="138"/>
        <v>65.12</v>
      </c>
      <c r="S72" s="44">
        <f t="shared" si="138"/>
        <v>73.26</v>
      </c>
      <c r="T72" s="45">
        <f t="shared" si="138"/>
        <v>81.4</v>
      </c>
      <c r="V72" s="16" t="s">
        <v>26</v>
      </c>
      <c r="W72" s="6"/>
      <c r="X72" s="6"/>
      <c r="Y72" s="17"/>
      <c r="Z72" s="46">
        <f t="shared" ref="Z72:AI72" si="139">K73</f>
        <v>0.05</v>
      </c>
      <c r="AA72" s="46">
        <f t="shared" si="139"/>
        <v>0.1</v>
      </c>
      <c r="AB72" s="46">
        <f t="shared" si="139"/>
        <v>0.25</v>
      </c>
      <c r="AC72" s="46">
        <f t="shared" si="139"/>
        <v>0.15</v>
      </c>
      <c r="AD72" s="46">
        <f t="shared" si="139"/>
        <v>0.15</v>
      </c>
      <c r="AE72" s="46">
        <f t="shared" si="139"/>
        <v>0.2</v>
      </c>
      <c r="AF72" s="46">
        <f t="shared" si="139"/>
        <v>0.1</v>
      </c>
      <c r="AG72" s="46">
        <f t="shared" si="139"/>
        <v>0</v>
      </c>
      <c r="AH72" s="46">
        <f t="shared" si="139"/>
        <v>0</v>
      </c>
      <c r="AI72" s="46">
        <f t="shared" si="139"/>
        <v>0</v>
      </c>
      <c r="AK72" s="16" t="s">
        <v>26</v>
      </c>
      <c r="AL72" s="6"/>
      <c r="AM72" s="6"/>
      <c r="AN72" s="17"/>
      <c r="AO72" s="46">
        <f t="shared" ref="AO72:AX72" si="140">Z72</f>
        <v>0.05</v>
      </c>
      <c r="AP72" s="46">
        <f t="shared" si="140"/>
        <v>0.1</v>
      </c>
      <c r="AQ72" s="46">
        <f t="shared" si="140"/>
        <v>0.25</v>
      </c>
      <c r="AR72" s="46">
        <f t="shared" si="140"/>
        <v>0.15</v>
      </c>
      <c r="AS72" s="46">
        <f t="shared" si="140"/>
        <v>0.15</v>
      </c>
      <c r="AT72" s="46">
        <f t="shared" si="140"/>
        <v>0.2</v>
      </c>
      <c r="AU72" s="46">
        <f t="shared" si="140"/>
        <v>0.1</v>
      </c>
      <c r="AV72" s="46">
        <f t="shared" si="140"/>
        <v>0</v>
      </c>
      <c r="AW72" s="46">
        <f t="shared" si="140"/>
        <v>0</v>
      </c>
      <c r="AX72" s="46">
        <f t="shared" si="140"/>
        <v>0</v>
      </c>
      <c r="AZ72" s="16" t="s">
        <v>26</v>
      </c>
      <c r="BA72" s="6"/>
      <c r="BB72" s="6"/>
      <c r="BC72" s="17"/>
      <c r="BD72" s="46">
        <f t="shared" ref="BD72:BM72" si="141">AO72</f>
        <v>0.05</v>
      </c>
      <c r="BE72" s="46">
        <f t="shared" si="141"/>
        <v>0.1</v>
      </c>
      <c r="BF72" s="46">
        <f t="shared" si="141"/>
        <v>0.25</v>
      </c>
      <c r="BG72" s="46">
        <f t="shared" si="141"/>
        <v>0.15</v>
      </c>
      <c r="BH72" s="46">
        <f t="shared" si="141"/>
        <v>0.15</v>
      </c>
      <c r="BI72" s="46">
        <f t="shared" si="141"/>
        <v>0.2</v>
      </c>
      <c r="BJ72" s="46">
        <f t="shared" si="141"/>
        <v>0.1</v>
      </c>
      <c r="BK72" s="46">
        <f t="shared" si="141"/>
        <v>0</v>
      </c>
      <c r="BL72" s="46">
        <f t="shared" si="141"/>
        <v>0</v>
      </c>
      <c r="BM72" s="46">
        <f t="shared" si="141"/>
        <v>0</v>
      </c>
      <c r="BO72" s="16" t="s">
        <v>26</v>
      </c>
      <c r="BP72" s="6"/>
      <c r="BQ72" s="6"/>
      <c r="BR72" s="17"/>
      <c r="BS72" s="46">
        <f t="shared" ref="BS72:CB72" si="142">BD72</f>
        <v>0.05</v>
      </c>
      <c r="BT72" s="46">
        <f t="shared" si="142"/>
        <v>0.1</v>
      </c>
      <c r="BU72" s="46">
        <f t="shared" si="142"/>
        <v>0.25</v>
      </c>
      <c r="BV72" s="46">
        <f t="shared" si="142"/>
        <v>0.15</v>
      </c>
      <c r="BW72" s="46">
        <f t="shared" si="142"/>
        <v>0.15</v>
      </c>
      <c r="BX72" s="46">
        <f t="shared" si="142"/>
        <v>0.2</v>
      </c>
      <c r="BY72" s="46">
        <f t="shared" si="142"/>
        <v>0.1</v>
      </c>
      <c r="BZ72" s="46">
        <f t="shared" si="142"/>
        <v>0</v>
      </c>
      <c r="CA72" s="46">
        <f t="shared" si="142"/>
        <v>0</v>
      </c>
      <c r="CB72" s="46">
        <f t="shared" si="142"/>
        <v>0</v>
      </c>
      <c r="CD72" s="16" t="s">
        <v>26</v>
      </c>
      <c r="CE72" s="6"/>
      <c r="CF72" s="6"/>
      <c r="CG72" s="17"/>
      <c r="CH72" s="46">
        <f t="shared" ref="CH72:CQ72" si="143">BS72</f>
        <v>0.05</v>
      </c>
      <c r="CI72" s="46">
        <f t="shared" si="143"/>
        <v>0.1</v>
      </c>
      <c r="CJ72" s="46">
        <f t="shared" si="143"/>
        <v>0.25</v>
      </c>
      <c r="CK72" s="46">
        <f t="shared" si="143"/>
        <v>0.15</v>
      </c>
      <c r="CL72" s="46">
        <f t="shared" si="143"/>
        <v>0.15</v>
      </c>
      <c r="CM72" s="46">
        <f t="shared" si="143"/>
        <v>0.2</v>
      </c>
      <c r="CN72" s="46">
        <f t="shared" si="143"/>
        <v>0.1</v>
      </c>
      <c r="CO72" s="46">
        <f t="shared" si="143"/>
        <v>0</v>
      </c>
      <c r="CP72" s="46">
        <f t="shared" si="143"/>
        <v>0</v>
      </c>
      <c r="CQ72" s="46">
        <f t="shared" si="143"/>
        <v>0</v>
      </c>
      <c r="CS72" s="16" t="s">
        <v>26</v>
      </c>
      <c r="CT72" s="6"/>
      <c r="CU72" s="6"/>
      <c r="CV72" s="17"/>
      <c r="CW72" s="46">
        <f t="shared" ref="CW72:DF72" si="144">CH72</f>
        <v>0.05</v>
      </c>
      <c r="CX72" s="46">
        <f t="shared" si="144"/>
        <v>0.1</v>
      </c>
      <c r="CY72" s="46">
        <f t="shared" si="144"/>
        <v>0.25</v>
      </c>
      <c r="CZ72" s="46">
        <f t="shared" si="144"/>
        <v>0.15</v>
      </c>
      <c r="DA72" s="46">
        <f t="shared" si="144"/>
        <v>0.15</v>
      </c>
      <c r="DB72" s="46">
        <f t="shared" si="144"/>
        <v>0.2</v>
      </c>
      <c r="DC72" s="46">
        <f t="shared" si="144"/>
        <v>0.1</v>
      </c>
      <c r="DD72" s="46">
        <f t="shared" si="144"/>
        <v>0</v>
      </c>
      <c r="DE72" s="46">
        <f t="shared" si="144"/>
        <v>0</v>
      </c>
      <c r="DF72" s="46">
        <f t="shared" si="144"/>
        <v>0</v>
      </c>
      <c r="DH72" s="16" t="s">
        <v>26</v>
      </c>
      <c r="DI72" s="6"/>
      <c r="DJ72" s="6"/>
      <c r="DK72" s="17"/>
      <c r="DL72" s="46">
        <f t="shared" ref="DL72:DU72" si="145">CW72</f>
        <v>0.05</v>
      </c>
      <c r="DM72" s="46">
        <f t="shared" si="145"/>
        <v>0.1</v>
      </c>
      <c r="DN72" s="46">
        <f t="shared" si="145"/>
        <v>0.25</v>
      </c>
      <c r="DO72" s="46">
        <f t="shared" si="145"/>
        <v>0.15</v>
      </c>
      <c r="DP72" s="46">
        <f t="shared" si="145"/>
        <v>0.15</v>
      </c>
      <c r="DQ72" s="46">
        <f t="shared" si="145"/>
        <v>0.2</v>
      </c>
      <c r="DR72" s="46">
        <f t="shared" si="145"/>
        <v>0.1</v>
      </c>
      <c r="DS72" s="46">
        <f t="shared" si="145"/>
        <v>0</v>
      </c>
      <c r="DT72" s="46">
        <f t="shared" si="145"/>
        <v>0</v>
      </c>
      <c r="DU72" s="46">
        <f t="shared" si="145"/>
        <v>0</v>
      </c>
      <c r="DW72" s="16" t="s">
        <v>26</v>
      </c>
      <c r="DX72" s="6"/>
      <c r="DY72" s="6"/>
      <c r="DZ72" s="17"/>
      <c r="EA72" s="46">
        <f t="shared" ref="EA72:EJ72" si="146">EA21</f>
        <v>0.05</v>
      </c>
      <c r="EB72" s="46">
        <f t="shared" si="146"/>
        <v>0.1</v>
      </c>
      <c r="EC72" s="46">
        <f t="shared" si="146"/>
        <v>0.25</v>
      </c>
      <c r="ED72" s="46">
        <f t="shared" si="146"/>
        <v>0.15</v>
      </c>
      <c r="EE72" s="46">
        <f t="shared" si="146"/>
        <v>0.15</v>
      </c>
      <c r="EF72" s="46">
        <f t="shared" si="146"/>
        <v>0.2</v>
      </c>
      <c r="EG72" s="46">
        <f t="shared" si="146"/>
        <v>0.1</v>
      </c>
      <c r="EH72" s="46">
        <f t="shared" si="146"/>
        <v>0</v>
      </c>
      <c r="EI72" s="46">
        <f t="shared" si="146"/>
        <v>0</v>
      </c>
      <c r="EJ72" s="46">
        <f t="shared" si="146"/>
        <v>0</v>
      </c>
      <c r="EL72" s="16" t="s">
        <v>26</v>
      </c>
      <c r="EM72" s="6"/>
      <c r="EN72" s="6"/>
      <c r="EO72" s="17"/>
      <c r="EP72" s="46">
        <f t="shared" ref="EP72:EY72" si="147">EA72</f>
        <v>0.05</v>
      </c>
      <c r="EQ72" s="46">
        <f t="shared" si="147"/>
        <v>0.1</v>
      </c>
      <c r="ER72" s="46">
        <f t="shared" si="147"/>
        <v>0.25</v>
      </c>
      <c r="ES72" s="46">
        <f t="shared" si="147"/>
        <v>0.15</v>
      </c>
      <c r="ET72" s="46">
        <f t="shared" si="147"/>
        <v>0.15</v>
      </c>
      <c r="EU72" s="46">
        <f t="shared" si="147"/>
        <v>0.2</v>
      </c>
      <c r="EV72" s="46">
        <f t="shared" si="147"/>
        <v>0.1</v>
      </c>
      <c r="EW72" s="46">
        <f t="shared" si="147"/>
        <v>0</v>
      </c>
      <c r="EX72" s="46">
        <f t="shared" si="147"/>
        <v>0</v>
      </c>
      <c r="EY72" s="46">
        <f t="shared" si="147"/>
        <v>0</v>
      </c>
      <c r="FA72" s="16" t="s">
        <v>26</v>
      </c>
      <c r="FB72" s="6"/>
      <c r="FC72" s="6"/>
      <c r="FD72" s="17"/>
      <c r="FE72" s="46">
        <f t="shared" ref="FE72:FN72" si="148">EP72</f>
        <v>0.05</v>
      </c>
      <c r="FF72" s="46">
        <f t="shared" si="148"/>
        <v>0.1</v>
      </c>
      <c r="FG72" s="46">
        <f t="shared" si="148"/>
        <v>0.25</v>
      </c>
      <c r="FH72" s="46">
        <f t="shared" si="148"/>
        <v>0.15</v>
      </c>
      <c r="FI72" s="46">
        <f t="shared" si="148"/>
        <v>0.15</v>
      </c>
      <c r="FJ72" s="46">
        <f t="shared" si="148"/>
        <v>0.2</v>
      </c>
      <c r="FK72" s="46">
        <f t="shared" si="148"/>
        <v>0.1</v>
      </c>
      <c r="FL72" s="46">
        <f t="shared" si="148"/>
        <v>0</v>
      </c>
      <c r="FM72" s="46">
        <f t="shared" si="148"/>
        <v>0</v>
      </c>
      <c r="FN72" s="46">
        <f t="shared" si="148"/>
        <v>0</v>
      </c>
      <c r="FP72" s="16" t="s">
        <v>26</v>
      </c>
      <c r="FQ72" s="6"/>
      <c r="FR72" s="6"/>
      <c r="FS72" s="17"/>
      <c r="FT72" s="46">
        <f t="shared" ref="FT72:GC72" si="149">FE72</f>
        <v>0.05</v>
      </c>
      <c r="FU72" s="46">
        <f t="shared" si="149"/>
        <v>0.1</v>
      </c>
      <c r="FV72" s="46">
        <f t="shared" si="149"/>
        <v>0.25</v>
      </c>
      <c r="FW72" s="46">
        <f t="shared" si="149"/>
        <v>0.15</v>
      </c>
      <c r="FX72" s="46">
        <f t="shared" si="149"/>
        <v>0.15</v>
      </c>
      <c r="FY72" s="46">
        <f t="shared" si="149"/>
        <v>0.2</v>
      </c>
      <c r="FZ72" s="46">
        <f t="shared" si="149"/>
        <v>0.1</v>
      </c>
      <c r="GA72" s="46">
        <f t="shared" si="149"/>
        <v>0</v>
      </c>
      <c r="GB72" s="46">
        <f t="shared" si="149"/>
        <v>0</v>
      </c>
      <c r="GC72" s="46">
        <f t="shared" si="149"/>
        <v>0</v>
      </c>
      <c r="GE72" s="16" t="s">
        <v>26</v>
      </c>
      <c r="GF72" s="6"/>
      <c r="GG72" s="6"/>
      <c r="GH72" s="17"/>
      <c r="GI72" s="46">
        <f t="shared" ref="GI72:GR72" si="150">FT72</f>
        <v>0.05</v>
      </c>
      <c r="GJ72" s="46">
        <f t="shared" si="150"/>
        <v>0.1</v>
      </c>
      <c r="GK72" s="46">
        <f t="shared" si="150"/>
        <v>0.25</v>
      </c>
      <c r="GL72" s="46">
        <f t="shared" si="150"/>
        <v>0.15</v>
      </c>
      <c r="GM72" s="46">
        <f t="shared" si="150"/>
        <v>0.15</v>
      </c>
      <c r="GN72" s="46">
        <f t="shared" si="150"/>
        <v>0.2</v>
      </c>
      <c r="GO72" s="46">
        <f t="shared" si="150"/>
        <v>0.1</v>
      </c>
      <c r="GP72" s="46">
        <f t="shared" si="150"/>
        <v>0</v>
      </c>
      <c r="GQ72" s="46">
        <f t="shared" si="150"/>
        <v>0</v>
      </c>
      <c r="GR72" s="46">
        <f t="shared" si="150"/>
        <v>0</v>
      </c>
    </row>
    <row r="73" ht="15.75" customHeight="1">
      <c r="A73" s="102"/>
      <c r="G73" s="16" t="s">
        <v>26</v>
      </c>
      <c r="H73" s="6"/>
      <c r="I73" s="6"/>
      <c r="J73" s="17"/>
      <c r="K73" s="46">
        <f t="shared" ref="K73:T73" si="151">K21</f>
        <v>0.05</v>
      </c>
      <c r="L73" s="46">
        <f t="shared" si="151"/>
        <v>0.1</v>
      </c>
      <c r="M73" s="46">
        <f t="shared" si="151"/>
        <v>0.25</v>
      </c>
      <c r="N73" s="46">
        <f t="shared" si="151"/>
        <v>0.15</v>
      </c>
      <c r="O73" s="46">
        <f t="shared" si="151"/>
        <v>0.15</v>
      </c>
      <c r="P73" s="46">
        <f t="shared" si="151"/>
        <v>0.2</v>
      </c>
      <c r="Q73" s="46">
        <f t="shared" si="151"/>
        <v>0.1</v>
      </c>
      <c r="R73" s="46">
        <f t="shared" si="151"/>
        <v>0</v>
      </c>
      <c r="S73" s="46">
        <f t="shared" si="151"/>
        <v>0</v>
      </c>
      <c r="T73" s="46">
        <f t="shared" si="151"/>
        <v>0</v>
      </c>
      <c r="V73" s="16" t="s">
        <v>27</v>
      </c>
      <c r="W73" s="6"/>
      <c r="X73" s="6"/>
      <c r="Y73" s="17"/>
      <c r="Z73" s="44">
        <f>Z61*Z72</f>
        <v>1.2</v>
      </c>
      <c r="AA73" s="44">
        <f>Z61*AA72</f>
        <v>2.4</v>
      </c>
      <c r="AB73" s="44">
        <f>Z61*AB72</f>
        <v>6</v>
      </c>
      <c r="AC73" s="44">
        <f>Z61*AC72</f>
        <v>3.6</v>
      </c>
      <c r="AD73" s="44">
        <f>Z61*AD72</f>
        <v>3.6</v>
      </c>
      <c r="AE73" s="44">
        <f>Z61*AE72</f>
        <v>4.8</v>
      </c>
      <c r="AF73" s="44">
        <f>Z61*AF72</f>
        <v>2.4</v>
      </c>
      <c r="AG73" s="44">
        <f>Z61*AG72</f>
        <v>0</v>
      </c>
      <c r="AH73" s="44">
        <f>Z61*AH72</f>
        <v>0</v>
      </c>
      <c r="AI73" s="45">
        <f>Z61*AI72</f>
        <v>0</v>
      </c>
      <c r="AK73" s="16" t="s">
        <v>27</v>
      </c>
      <c r="AL73" s="6"/>
      <c r="AM73" s="6"/>
      <c r="AN73" s="17"/>
      <c r="AO73" s="44">
        <f>AO61*AO72</f>
        <v>1.2</v>
      </c>
      <c r="AP73" s="44">
        <f>AO61*AP72</f>
        <v>2.4</v>
      </c>
      <c r="AQ73" s="44">
        <f>AO61*AQ72</f>
        <v>6</v>
      </c>
      <c r="AR73" s="44">
        <f>AO61*AR72</f>
        <v>3.6</v>
      </c>
      <c r="AS73" s="44">
        <f>AO61*AS72</f>
        <v>3.6</v>
      </c>
      <c r="AT73" s="44">
        <f>AO61*AT72</f>
        <v>4.8</v>
      </c>
      <c r="AU73" s="44">
        <f>AO61*AU72</f>
        <v>2.4</v>
      </c>
      <c r="AV73" s="44">
        <f>AO61*AV72</f>
        <v>0</v>
      </c>
      <c r="AW73" s="44">
        <f>AO61*AW72</f>
        <v>0</v>
      </c>
      <c r="AX73" s="45">
        <f>AO61*AX72</f>
        <v>0</v>
      </c>
      <c r="AZ73" s="16" t="s">
        <v>27</v>
      </c>
      <c r="BA73" s="6"/>
      <c r="BB73" s="6"/>
      <c r="BC73" s="17"/>
      <c r="BD73" s="44">
        <f>BD61*BD72</f>
        <v>1.2</v>
      </c>
      <c r="BE73" s="44">
        <f>BD61*BE72</f>
        <v>2.4</v>
      </c>
      <c r="BF73" s="44">
        <f>BD61*BF72</f>
        <v>6</v>
      </c>
      <c r="BG73" s="44">
        <f>BD61*BG72</f>
        <v>3.6</v>
      </c>
      <c r="BH73" s="44">
        <f>BD61*BH72</f>
        <v>3.6</v>
      </c>
      <c r="BI73" s="44">
        <f>BD61*BI72</f>
        <v>4.8</v>
      </c>
      <c r="BJ73" s="44">
        <f>BD61*BJ72</f>
        <v>2.4</v>
      </c>
      <c r="BK73" s="44">
        <f>BD61*BK72</f>
        <v>0</v>
      </c>
      <c r="BL73" s="44">
        <f>BD61*BL72</f>
        <v>0</v>
      </c>
      <c r="BM73" s="45">
        <f>BD61*BM72</f>
        <v>0</v>
      </c>
      <c r="BO73" s="16" t="s">
        <v>27</v>
      </c>
      <c r="BP73" s="6"/>
      <c r="BQ73" s="6"/>
      <c r="BR73" s="17"/>
      <c r="BS73" s="44">
        <f>BS61*BS72</f>
        <v>1.2</v>
      </c>
      <c r="BT73" s="44">
        <f>BS61*BT72</f>
        <v>2.4</v>
      </c>
      <c r="BU73" s="44">
        <f>BS61*BU72</f>
        <v>6</v>
      </c>
      <c r="BV73" s="44">
        <f>BS61*BV72</f>
        <v>3.6</v>
      </c>
      <c r="BW73" s="44">
        <f>BS61*BW72</f>
        <v>3.6</v>
      </c>
      <c r="BX73" s="44">
        <f>BS61*BX72</f>
        <v>4.8</v>
      </c>
      <c r="BY73" s="44">
        <f>BS61*BY72</f>
        <v>2.4</v>
      </c>
      <c r="BZ73" s="44">
        <f>BS61*BZ72</f>
        <v>0</v>
      </c>
      <c r="CA73" s="44">
        <f>BS61*CA72</f>
        <v>0</v>
      </c>
      <c r="CB73" s="45">
        <f>BS61*CB72</f>
        <v>0</v>
      </c>
      <c r="CD73" s="16" t="s">
        <v>27</v>
      </c>
      <c r="CE73" s="6"/>
      <c r="CF73" s="6"/>
      <c r="CG73" s="17"/>
      <c r="CH73" s="44">
        <f>CH61*CH72</f>
        <v>1.2</v>
      </c>
      <c r="CI73" s="44">
        <f>CH61*CI72</f>
        <v>2.4</v>
      </c>
      <c r="CJ73" s="44">
        <f>CH61*CJ72</f>
        <v>6</v>
      </c>
      <c r="CK73" s="44">
        <f>CH61*CK72</f>
        <v>3.6</v>
      </c>
      <c r="CL73" s="44">
        <f>CH61*CL72</f>
        <v>3.6</v>
      </c>
      <c r="CM73" s="44">
        <f>CH61*CM72</f>
        <v>4.8</v>
      </c>
      <c r="CN73" s="44">
        <f>CH61*CN72</f>
        <v>2.4</v>
      </c>
      <c r="CO73" s="44">
        <f>CH61*CO72</f>
        <v>0</v>
      </c>
      <c r="CP73" s="44">
        <f>CH61*CP72</f>
        <v>0</v>
      </c>
      <c r="CQ73" s="45">
        <f>CH61*CQ72</f>
        <v>0</v>
      </c>
      <c r="CS73" s="16" t="s">
        <v>27</v>
      </c>
      <c r="CT73" s="6"/>
      <c r="CU73" s="6"/>
      <c r="CV73" s="17"/>
      <c r="CW73" s="44">
        <f>CW61*CW72</f>
        <v>1.2</v>
      </c>
      <c r="CX73" s="44">
        <f>CW61*CX72</f>
        <v>2.4</v>
      </c>
      <c r="CY73" s="44">
        <f>CW61*CY72</f>
        <v>6</v>
      </c>
      <c r="CZ73" s="44">
        <f>CW61*CZ72</f>
        <v>3.6</v>
      </c>
      <c r="DA73" s="44">
        <f>CW61*DA72</f>
        <v>3.6</v>
      </c>
      <c r="DB73" s="44">
        <f>CW61*DB72</f>
        <v>4.8</v>
      </c>
      <c r="DC73" s="44">
        <f>CW61*DC72</f>
        <v>2.4</v>
      </c>
      <c r="DD73" s="44">
        <f>CW61*DD72</f>
        <v>0</v>
      </c>
      <c r="DE73" s="44">
        <f>CW61*DE72</f>
        <v>0</v>
      </c>
      <c r="DF73" s="45">
        <f>CW61*DF72</f>
        <v>0</v>
      </c>
      <c r="DH73" s="16" t="s">
        <v>27</v>
      </c>
      <c r="DI73" s="6"/>
      <c r="DJ73" s="6"/>
      <c r="DK73" s="17"/>
      <c r="DL73" s="44">
        <f>DL61*DL72</f>
        <v>1.2</v>
      </c>
      <c r="DM73" s="44">
        <f>DL61*DM72</f>
        <v>2.4</v>
      </c>
      <c r="DN73" s="44">
        <f>DL61*DN72</f>
        <v>6</v>
      </c>
      <c r="DO73" s="44">
        <f>DL61*DO72</f>
        <v>3.6</v>
      </c>
      <c r="DP73" s="44">
        <f>DL61*DP72</f>
        <v>3.6</v>
      </c>
      <c r="DQ73" s="44">
        <f>DL61*DQ72</f>
        <v>4.8</v>
      </c>
      <c r="DR73" s="44">
        <f>DL61*DR72</f>
        <v>2.4</v>
      </c>
      <c r="DS73" s="44">
        <f>DL61*DS72</f>
        <v>0</v>
      </c>
      <c r="DT73" s="44">
        <f>DL61*DT72</f>
        <v>0</v>
      </c>
      <c r="DU73" s="45">
        <f>DL61*DU72</f>
        <v>0</v>
      </c>
      <c r="DW73" s="16" t="s">
        <v>27</v>
      </c>
      <c r="DX73" s="6"/>
      <c r="DY73" s="6"/>
      <c r="DZ73" s="17"/>
      <c r="EA73" s="44">
        <f>EA61*EA72</f>
        <v>1.2</v>
      </c>
      <c r="EB73" s="44">
        <f>EA61*EB72</f>
        <v>2.4</v>
      </c>
      <c r="EC73" s="44">
        <f>EA61*EC72</f>
        <v>6</v>
      </c>
      <c r="ED73" s="44">
        <f>EA61*ED72</f>
        <v>3.6</v>
      </c>
      <c r="EE73" s="44">
        <f>EA61*EE72</f>
        <v>3.6</v>
      </c>
      <c r="EF73" s="44">
        <f>EA61*EF72</f>
        <v>4.8</v>
      </c>
      <c r="EG73" s="44">
        <f>EA61*EG72</f>
        <v>2.4</v>
      </c>
      <c r="EH73" s="44">
        <f>EA61*EH72</f>
        <v>0</v>
      </c>
      <c r="EI73" s="44">
        <f>EA61*EI72</f>
        <v>0</v>
      </c>
      <c r="EJ73" s="45">
        <f>EA61*EJ72</f>
        <v>0</v>
      </c>
      <c r="EL73" s="16" t="s">
        <v>27</v>
      </c>
      <c r="EM73" s="6"/>
      <c r="EN73" s="6"/>
      <c r="EO73" s="17"/>
      <c r="EP73" s="44">
        <f>EP61*EP72</f>
        <v>1.2</v>
      </c>
      <c r="EQ73" s="44">
        <f>EP61*EQ72</f>
        <v>2.4</v>
      </c>
      <c r="ER73" s="44">
        <f>EP61*ER72</f>
        <v>6</v>
      </c>
      <c r="ES73" s="44">
        <f>EP61*ES72</f>
        <v>3.6</v>
      </c>
      <c r="ET73" s="44">
        <f>EP61*ET72</f>
        <v>3.6</v>
      </c>
      <c r="EU73" s="44">
        <f>EP61*EU72</f>
        <v>4.8</v>
      </c>
      <c r="EV73" s="44">
        <f>EP61*EV72</f>
        <v>2.4</v>
      </c>
      <c r="EW73" s="44">
        <f>EP61*EW72</f>
        <v>0</v>
      </c>
      <c r="EX73" s="44">
        <f>EP61*EX72</f>
        <v>0</v>
      </c>
      <c r="EY73" s="45">
        <f>EP61*EY72</f>
        <v>0</v>
      </c>
      <c r="FA73" s="16" t="s">
        <v>27</v>
      </c>
      <c r="FB73" s="6"/>
      <c r="FC73" s="6"/>
      <c r="FD73" s="17"/>
      <c r="FE73" s="44">
        <f>FE61*FE72</f>
        <v>1.2</v>
      </c>
      <c r="FF73" s="44">
        <f>FE61*FF72</f>
        <v>2.4</v>
      </c>
      <c r="FG73" s="44">
        <f>FE61*FG72</f>
        <v>6</v>
      </c>
      <c r="FH73" s="44">
        <f>FE61*FH72</f>
        <v>3.6</v>
      </c>
      <c r="FI73" s="44">
        <f>FE61*FI72</f>
        <v>3.6</v>
      </c>
      <c r="FJ73" s="44">
        <f>FE61*FJ72</f>
        <v>4.8</v>
      </c>
      <c r="FK73" s="44">
        <f>FE61*FK72</f>
        <v>2.4</v>
      </c>
      <c r="FL73" s="44">
        <f>FE61*FL72</f>
        <v>0</v>
      </c>
      <c r="FM73" s="44">
        <f>FE61*FM72</f>
        <v>0</v>
      </c>
      <c r="FN73" s="45">
        <f>FE61*FN72</f>
        <v>0</v>
      </c>
      <c r="FP73" s="16" t="s">
        <v>27</v>
      </c>
      <c r="FQ73" s="6"/>
      <c r="FR73" s="6"/>
      <c r="FS73" s="17"/>
      <c r="FT73" s="44">
        <f>FT61*FT72</f>
        <v>1.2</v>
      </c>
      <c r="FU73" s="44">
        <f>FT61*FU72</f>
        <v>2.4</v>
      </c>
      <c r="FV73" s="44">
        <f>FT61*FV72</f>
        <v>6</v>
      </c>
      <c r="FW73" s="44">
        <f>FT61*FW72</f>
        <v>3.6</v>
      </c>
      <c r="FX73" s="44">
        <f>FT61*FX72</f>
        <v>3.6</v>
      </c>
      <c r="FY73" s="44">
        <f>FT61*FY72</f>
        <v>4.8</v>
      </c>
      <c r="FZ73" s="44">
        <f>FT61*FZ72</f>
        <v>2.4</v>
      </c>
      <c r="GA73" s="44">
        <f>FT61*GA72</f>
        <v>0</v>
      </c>
      <c r="GB73" s="44">
        <f>FT61*GB72</f>
        <v>0</v>
      </c>
      <c r="GC73" s="45">
        <f>FT61*GC72</f>
        <v>0</v>
      </c>
      <c r="GE73" s="16" t="s">
        <v>27</v>
      </c>
      <c r="GF73" s="6"/>
      <c r="GG73" s="6"/>
      <c r="GH73" s="17"/>
      <c r="GI73" s="44">
        <f>GI61*GI72</f>
        <v>1.2</v>
      </c>
      <c r="GJ73" s="44">
        <f>GI61*GJ72</f>
        <v>2.4</v>
      </c>
      <c r="GK73" s="44">
        <f>GI61*GK72</f>
        <v>6</v>
      </c>
      <c r="GL73" s="44">
        <f>GI61*GL72</f>
        <v>3.6</v>
      </c>
      <c r="GM73" s="44">
        <f>GI61*GM72</f>
        <v>3.6</v>
      </c>
      <c r="GN73" s="44">
        <f>GI61*GN72</f>
        <v>4.8</v>
      </c>
      <c r="GO73" s="44">
        <f>GI61*GO72</f>
        <v>2.4</v>
      </c>
      <c r="GP73" s="44">
        <f>GI61*GP72</f>
        <v>0</v>
      </c>
      <c r="GQ73" s="44">
        <f>GI61*GQ72</f>
        <v>0</v>
      </c>
      <c r="GR73" s="45">
        <f>GI61*GR72</f>
        <v>0</v>
      </c>
    </row>
    <row r="74" ht="15.75" customHeight="1">
      <c r="A74" s="102"/>
      <c r="G74" s="16" t="s">
        <v>27</v>
      </c>
      <c r="H74" s="6"/>
      <c r="I74" s="6"/>
      <c r="J74" s="17"/>
      <c r="K74" s="44">
        <f>K62*K73</f>
        <v>1.2</v>
      </c>
      <c r="L74" s="44">
        <f>K62*L73</f>
        <v>2.4</v>
      </c>
      <c r="M74" s="44">
        <f>K62*M73</f>
        <v>6</v>
      </c>
      <c r="N74" s="44">
        <f>K62*N73</f>
        <v>3.6</v>
      </c>
      <c r="O74" s="44">
        <f>K62*O73</f>
        <v>3.6</v>
      </c>
      <c r="P74" s="44">
        <f>K62*P73</f>
        <v>4.8</v>
      </c>
      <c r="Q74" s="44">
        <f>K62*Q73</f>
        <v>2.4</v>
      </c>
      <c r="R74" s="44">
        <f>K62*R73</f>
        <v>0</v>
      </c>
      <c r="S74" s="44">
        <f>K62*S73</f>
        <v>0</v>
      </c>
      <c r="T74" s="45">
        <f>K62*T73</f>
        <v>0</v>
      </c>
      <c r="V74" s="16" t="s">
        <v>28</v>
      </c>
      <c r="W74" s="6"/>
      <c r="X74" s="6"/>
      <c r="Y74" s="17"/>
      <c r="Z74" s="49">
        <f t="shared" ref="Z74:AI74" si="152">Z71*Z73</f>
        <v>9.768</v>
      </c>
      <c r="AA74" s="49">
        <f t="shared" si="152"/>
        <v>39.072</v>
      </c>
      <c r="AB74" s="49">
        <f t="shared" si="152"/>
        <v>146.52</v>
      </c>
      <c r="AC74" s="49">
        <f t="shared" si="152"/>
        <v>117.216</v>
      </c>
      <c r="AD74" s="49">
        <f t="shared" si="152"/>
        <v>146.52</v>
      </c>
      <c r="AE74" s="49">
        <f t="shared" si="152"/>
        <v>234.432</v>
      </c>
      <c r="AF74" s="49">
        <f t="shared" si="152"/>
        <v>136.752</v>
      </c>
      <c r="AG74" s="49">
        <f t="shared" si="152"/>
        <v>0</v>
      </c>
      <c r="AH74" s="49">
        <f t="shared" si="152"/>
        <v>0</v>
      </c>
      <c r="AI74" s="50">
        <f t="shared" si="152"/>
        <v>0</v>
      </c>
      <c r="AK74" s="16" t="s">
        <v>28</v>
      </c>
      <c r="AL74" s="6"/>
      <c r="AM74" s="6"/>
      <c r="AN74" s="17"/>
      <c r="AO74" s="49">
        <f t="shared" ref="AO74:AX74" si="153">AO71*AO73</f>
        <v>9.768</v>
      </c>
      <c r="AP74" s="49">
        <f t="shared" si="153"/>
        <v>39.072</v>
      </c>
      <c r="AQ74" s="49">
        <f t="shared" si="153"/>
        <v>146.52</v>
      </c>
      <c r="AR74" s="49">
        <f t="shared" si="153"/>
        <v>117.216</v>
      </c>
      <c r="AS74" s="49">
        <f t="shared" si="153"/>
        <v>146.52</v>
      </c>
      <c r="AT74" s="49">
        <f t="shared" si="153"/>
        <v>234.432</v>
      </c>
      <c r="AU74" s="49">
        <f t="shared" si="153"/>
        <v>136.752</v>
      </c>
      <c r="AV74" s="49">
        <f t="shared" si="153"/>
        <v>0</v>
      </c>
      <c r="AW74" s="49">
        <f t="shared" si="153"/>
        <v>0</v>
      </c>
      <c r="AX74" s="50">
        <f t="shared" si="153"/>
        <v>0</v>
      </c>
      <c r="AZ74" s="16" t="s">
        <v>28</v>
      </c>
      <c r="BA74" s="6"/>
      <c r="BB74" s="6"/>
      <c r="BC74" s="17"/>
      <c r="BD74" s="49">
        <f t="shared" ref="BD74:BM74" si="154">BD71*BD73</f>
        <v>9.768</v>
      </c>
      <c r="BE74" s="49">
        <f t="shared" si="154"/>
        <v>39.072</v>
      </c>
      <c r="BF74" s="49">
        <f t="shared" si="154"/>
        <v>146.52</v>
      </c>
      <c r="BG74" s="49">
        <f t="shared" si="154"/>
        <v>117.216</v>
      </c>
      <c r="BH74" s="49">
        <f t="shared" si="154"/>
        <v>146.52</v>
      </c>
      <c r="BI74" s="49">
        <f t="shared" si="154"/>
        <v>234.432</v>
      </c>
      <c r="BJ74" s="49">
        <f t="shared" si="154"/>
        <v>136.752</v>
      </c>
      <c r="BK74" s="49">
        <f t="shared" si="154"/>
        <v>0</v>
      </c>
      <c r="BL74" s="49">
        <f t="shared" si="154"/>
        <v>0</v>
      </c>
      <c r="BM74" s="50">
        <f t="shared" si="154"/>
        <v>0</v>
      </c>
      <c r="BO74" s="16" t="s">
        <v>28</v>
      </c>
      <c r="BP74" s="6"/>
      <c r="BQ74" s="6"/>
      <c r="BR74" s="17"/>
      <c r="BS74" s="49">
        <f t="shared" ref="BS74:CB74" si="155">BS71*BS73</f>
        <v>9.768</v>
      </c>
      <c r="BT74" s="49">
        <f t="shared" si="155"/>
        <v>39.072</v>
      </c>
      <c r="BU74" s="49">
        <f t="shared" si="155"/>
        <v>146.52</v>
      </c>
      <c r="BV74" s="49">
        <f t="shared" si="155"/>
        <v>117.216</v>
      </c>
      <c r="BW74" s="49">
        <f t="shared" si="155"/>
        <v>146.52</v>
      </c>
      <c r="BX74" s="49">
        <f t="shared" si="155"/>
        <v>234.432</v>
      </c>
      <c r="BY74" s="49">
        <f t="shared" si="155"/>
        <v>136.752</v>
      </c>
      <c r="BZ74" s="49">
        <f t="shared" si="155"/>
        <v>0</v>
      </c>
      <c r="CA74" s="49">
        <f t="shared" si="155"/>
        <v>0</v>
      </c>
      <c r="CB74" s="50">
        <f t="shared" si="155"/>
        <v>0</v>
      </c>
      <c r="CD74" s="16" t="s">
        <v>28</v>
      </c>
      <c r="CE74" s="6"/>
      <c r="CF74" s="6"/>
      <c r="CG74" s="17"/>
      <c r="CH74" s="49">
        <f t="shared" ref="CH74:CQ74" si="156">CH71*CH73</f>
        <v>9.768</v>
      </c>
      <c r="CI74" s="49">
        <f t="shared" si="156"/>
        <v>39.072</v>
      </c>
      <c r="CJ74" s="49">
        <f t="shared" si="156"/>
        <v>146.52</v>
      </c>
      <c r="CK74" s="49">
        <f t="shared" si="156"/>
        <v>117.216</v>
      </c>
      <c r="CL74" s="49">
        <f t="shared" si="156"/>
        <v>146.52</v>
      </c>
      <c r="CM74" s="49">
        <f t="shared" si="156"/>
        <v>234.432</v>
      </c>
      <c r="CN74" s="49">
        <f t="shared" si="156"/>
        <v>136.752</v>
      </c>
      <c r="CO74" s="49">
        <f t="shared" si="156"/>
        <v>0</v>
      </c>
      <c r="CP74" s="49">
        <f t="shared" si="156"/>
        <v>0</v>
      </c>
      <c r="CQ74" s="50">
        <f t="shared" si="156"/>
        <v>0</v>
      </c>
      <c r="CS74" s="16" t="s">
        <v>28</v>
      </c>
      <c r="CT74" s="6"/>
      <c r="CU74" s="6"/>
      <c r="CV74" s="17"/>
      <c r="CW74" s="49">
        <f t="shared" ref="CW74:DF74" si="157">CW71*CW73</f>
        <v>9.768</v>
      </c>
      <c r="CX74" s="49">
        <f t="shared" si="157"/>
        <v>39.072</v>
      </c>
      <c r="CY74" s="49">
        <f t="shared" si="157"/>
        <v>146.52</v>
      </c>
      <c r="CZ74" s="49">
        <f t="shared" si="157"/>
        <v>117.216</v>
      </c>
      <c r="DA74" s="49">
        <f t="shared" si="157"/>
        <v>146.52</v>
      </c>
      <c r="DB74" s="49">
        <f t="shared" si="157"/>
        <v>234.432</v>
      </c>
      <c r="DC74" s="49">
        <f t="shared" si="157"/>
        <v>136.752</v>
      </c>
      <c r="DD74" s="49">
        <f t="shared" si="157"/>
        <v>0</v>
      </c>
      <c r="DE74" s="49">
        <f t="shared" si="157"/>
        <v>0</v>
      </c>
      <c r="DF74" s="50">
        <f t="shared" si="157"/>
        <v>0</v>
      </c>
      <c r="DH74" s="16" t="s">
        <v>28</v>
      </c>
      <c r="DI74" s="6"/>
      <c r="DJ74" s="6"/>
      <c r="DK74" s="17"/>
      <c r="DL74" s="49">
        <f t="shared" ref="DL74:DU74" si="158">DL71*DL73</f>
        <v>9.768</v>
      </c>
      <c r="DM74" s="49">
        <f t="shared" si="158"/>
        <v>39.072</v>
      </c>
      <c r="DN74" s="49">
        <f t="shared" si="158"/>
        <v>146.52</v>
      </c>
      <c r="DO74" s="49">
        <f t="shared" si="158"/>
        <v>117.216</v>
      </c>
      <c r="DP74" s="49">
        <f t="shared" si="158"/>
        <v>146.52</v>
      </c>
      <c r="DQ74" s="49">
        <f t="shared" si="158"/>
        <v>234.432</v>
      </c>
      <c r="DR74" s="49">
        <f t="shared" si="158"/>
        <v>136.752</v>
      </c>
      <c r="DS74" s="49">
        <f t="shared" si="158"/>
        <v>0</v>
      </c>
      <c r="DT74" s="49">
        <f t="shared" si="158"/>
        <v>0</v>
      </c>
      <c r="DU74" s="50">
        <f t="shared" si="158"/>
        <v>0</v>
      </c>
      <c r="DW74" s="16" t="s">
        <v>28</v>
      </c>
      <c r="DX74" s="6"/>
      <c r="DY74" s="6"/>
      <c r="DZ74" s="17"/>
      <c r="EA74" s="49">
        <f t="shared" ref="EA74:EJ74" si="159">EA71*EA73</f>
        <v>9.768</v>
      </c>
      <c r="EB74" s="49">
        <f t="shared" si="159"/>
        <v>39.072</v>
      </c>
      <c r="EC74" s="49">
        <f t="shared" si="159"/>
        <v>146.52</v>
      </c>
      <c r="ED74" s="49">
        <f t="shared" si="159"/>
        <v>117.216</v>
      </c>
      <c r="EE74" s="49">
        <f t="shared" si="159"/>
        <v>146.52</v>
      </c>
      <c r="EF74" s="49">
        <f t="shared" si="159"/>
        <v>234.432</v>
      </c>
      <c r="EG74" s="49">
        <f t="shared" si="159"/>
        <v>136.752</v>
      </c>
      <c r="EH74" s="49">
        <f t="shared" si="159"/>
        <v>0</v>
      </c>
      <c r="EI74" s="49">
        <f t="shared" si="159"/>
        <v>0</v>
      </c>
      <c r="EJ74" s="50">
        <f t="shared" si="159"/>
        <v>0</v>
      </c>
      <c r="EL74" s="16" t="s">
        <v>28</v>
      </c>
      <c r="EM74" s="6"/>
      <c r="EN74" s="6"/>
      <c r="EO74" s="17"/>
      <c r="EP74" s="49">
        <f t="shared" ref="EP74:EY74" si="160">EP71*EP73</f>
        <v>9.768</v>
      </c>
      <c r="EQ74" s="49">
        <f t="shared" si="160"/>
        <v>39.072</v>
      </c>
      <c r="ER74" s="49">
        <f t="shared" si="160"/>
        <v>146.52</v>
      </c>
      <c r="ES74" s="49">
        <f t="shared" si="160"/>
        <v>117.216</v>
      </c>
      <c r="ET74" s="49">
        <f t="shared" si="160"/>
        <v>146.52</v>
      </c>
      <c r="EU74" s="49">
        <f t="shared" si="160"/>
        <v>234.432</v>
      </c>
      <c r="EV74" s="49">
        <f t="shared" si="160"/>
        <v>136.752</v>
      </c>
      <c r="EW74" s="49">
        <f t="shared" si="160"/>
        <v>0</v>
      </c>
      <c r="EX74" s="49">
        <f t="shared" si="160"/>
        <v>0</v>
      </c>
      <c r="EY74" s="50">
        <f t="shared" si="160"/>
        <v>0</v>
      </c>
      <c r="FA74" s="16" t="s">
        <v>28</v>
      </c>
      <c r="FB74" s="6"/>
      <c r="FC74" s="6"/>
      <c r="FD74" s="17"/>
      <c r="FE74" s="49">
        <f t="shared" ref="FE74:FN74" si="161">FE71*FE73</f>
        <v>9.768</v>
      </c>
      <c r="FF74" s="49">
        <f t="shared" si="161"/>
        <v>39.072</v>
      </c>
      <c r="FG74" s="49">
        <f t="shared" si="161"/>
        <v>146.52</v>
      </c>
      <c r="FH74" s="49">
        <f t="shared" si="161"/>
        <v>117.216</v>
      </c>
      <c r="FI74" s="49">
        <f t="shared" si="161"/>
        <v>146.52</v>
      </c>
      <c r="FJ74" s="49">
        <f t="shared" si="161"/>
        <v>234.432</v>
      </c>
      <c r="FK74" s="49">
        <f t="shared" si="161"/>
        <v>136.752</v>
      </c>
      <c r="FL74" s="49">
        <f t="shared" si="161"/>
        <v>0</v>
      </c>
      <c r="FM74" s="49">
        <f t="shared" si="161"/>
        <v>0</v>
      </c>
      <c r="FN74" s="50">
        <f t="shared" si="161"/>
        <v>0</v>
      </c>
      <c r="FP74" s="16" t="s">
        <v>28</v>
      </c>
      <c r="FQ74" s="6"/>
      <c r="FR74" s="6"/>
      <c r="FS74" s="17"/>
      <c r="FT74" s="49">
        <f t="shared" ref="FT74:GC74" si="162">FT71*FT73</f>
        <v>9.768</v>
      </c>
      <c r="FU74" s="49">
        <f t="shared" si="162"/>
        <v>39.072</v>
      </c>
      <c r="FV74" s="49">
        <f t="shared" si="162"/>
        <v>146.52</v>
      </c>
      <c r="FW74" s="49">
        <f t="shared" si="162"/>
        <v>117.216</v>
      </c>
      <c r="FX74" s="49">
        <f t="shared" si="162"/>
        <v>146.52</v>
      </c>
      <c r="FY74" s="49">
        <f t="shared" si="162"/>
        <v>234.432</v>
      </c>
      <c r="FZ74" s="49">
        <f t="shared" si="162"/>
        <v>136.752</v>
      </c>
      <c r="GA74" s="49">
        <f t="shared" si="162"/>
        <v>0</v>
      </c>
      <c r="GB74" s="49">
        <f t="shared" si="162"/>
        <v>0</v>
      </c>
      <c r="GC74" s="50">
        <f t="shared" si="162"/>
        <v>0</v>
      </c>
      <c r="GE74" s="16" t="s">
        <v>28</v>
      </c>
      <c r="GF74" s="6"/>
      <c r="GG74" s="6"/>
      <c r="GH74" s="17"/>
      <c r="GI74" s="49">
        <f t="shared" ref="GI74:GR74" si="163">GI71*GI73</f>
        <v>9.768</v>
      </c>
      <c r="GJ74" s="49">
        <f t="shared" si="163"/>
        <v>39.072</v>
      </c>
      <c r="GK74" s="49">
        <f t="shared" si="163"/>
        <v>146.52</v>
      </c>
      <c r="GL74" s="49">
        <f t="shared" si="163"/>
        <v>117.216</v>
      </c>
      <c r="GM74" s="49">
        <f t="shared" si="163"/>
        <v>146.52</v>
      </c>
      <c r="GN74" s="49">
        <f t="shared" si="163"/>
        <v>234.432</v>
      </c>
      <c r="GO74" s="49">
        <f t="shared" si="163"/>
        <v>136.752</v>
      </c>
      <c r="GP74" s="49">
        <f t="shared" si="163"/>
        <v>0</v>
      </c>
      <c r="GQ74" s="49">
        <f t="shared" si="163"/>
        <v>0</v>
      </c>
      <c r="GR74" s="50">
        <f t="shared" si="163"/>
        <v>0</v>
      </c>
    </row>
    <row r="75" ht="15.75" customHeight="1">
      <c r="A75" s="102"/>
      <c r="G75" s="16" t="s">
        <v>28</v>
      </c>
      <c r="H75" s="6"/>
      <c r="I75" s="6"/>
      <c r="J75" s="17"/>
      <c r="K75" s="49">
        <f t="shared" ref="K75:T75" si="164">K72*K74</f>
        <v>9.768</v>
      </c>
      <c r="L75" s="49">
        <f t="shared" si="164"/>
        <v>39.072</v>
      </c>
      <c r="M75" s="49">
        <f t="shared" si="164"/>
        <v>146.52</v>
      </c>
      <c r="N75" s="49">
        <f t="shared" si="164"/>
        <v>117.216</v>
      </c>
      <c r="O75" s="49">
        <f t="shared" si="164"/>
        <v>146.52</v>
      </c>
      <c r="P75" s="49">
        <f t="shared" si="164"/>
        <v>234.432</v>
      </c>
      <c r="Q75" s="49">
        <f t="shared" si="164"/>
        <v>136.752</v>
      </c>
      <c r="R75" s="49">
        <f t="shared" si="164"/>
        <v>0</v>
      </c>
      <c r="S75" s="49">
        <f t="shared" si="164"/>
        <v>0</v>
      </c>
      <c r="T75" s="50">
        <f t="shared" si="164"/>
        <v>0</v>
      </c>
      <c r="V75" s="16" t="s">
        <v>29</v>
      </c>
      <c r="W75" s="6"/>
      <c r="X75" s="6"/>
      <c r="Y75" s="17"/>
      <c r="Z75" s="46">
        <f t="shared" ref="Z75:AI75" si="165">K76</f>
        <v>0.15</v>
      </c>
      <c r="AA75" s="46">
        <f t="shared" si="165"/>
        <v>0.2</v>
      </c>
      <c r="AB75" s="46">
        <f t="shared" si="165"/>
        <v>0.3</v>
      </c>
      <c r="AC75" s="46">
        <f t="shared" si="165"/>
        <v>0.55</v>
      </c>
      <c r="AD75" s="46">
        <f t="shared" si="165"/>
        <v>0.55</v>
      </c>
      <c r="AE75" s="46">
        <f t="shared" si="165"/>
        <v>0.55</v>
      </c>
      <c r="AF75" s="46">
        <f t="shared" si="165"/>
        <v>0.55</v>
      </c>
      <c r="AG75" s="46">
        <f t="shared" si="165"/>
        <v>0.55</v>
      </c>
      <c r="AH75" s="46">
        <f t="shared" si="165"/>
        <v>0.2</v>
      </c>
      <c r="AI75" s="46">
        <f t="shared" si="165"/>
        <v>0.2</v>
      </c>
      <c r="AK75" s="16" t="s">
        <v>29</v>
      </c>
      <c r="AL75" s="6"/>
      <c r="AM75" s="6"/>
      <c r="AN75" s="17"/>
      <c r="AO75" s="46">
        <f t="shared" ref="AO75:AX75" si="166">Z75</f>
        <v>0.15</v>
      </c>
      <c r="AP75" s="46">
        <f t="shared" si="166"/>
        <v>0.2</v>
      </c>
      <c r="AQ75" s="46">
        <f t="shared" si="166"/>
        <v>0.3</v>
      </c>
      <c r="AR75" s="46">
        <f t="shared" si="166"/>
        <v>0.55</v>
      </c>
      <c r="AS75" s="46">
        <f t="shared" si="166"/>
        <v>0.55</v>
      </c>
      <c r="AT75" s="46">
        <f t="shared" si="166"/>
        <v>0.55</v>
      </c>
      <c r="AU75" s="46">
        <f t="shared" si="166"/>
        <v>0.55</v>
      </c>
      <c r="AV75" s="46">
        <f t="shared" si="166"/>
        <v>0.55</v>
      </c>
      <c r="AW75" s="46">
        <f t="shared" si="166"/>
        <v>0.2</v>
      </c>
      <c r="AX75" s="46">
        <f t="shared" si="166"/>
        <v>0.2</v>
      </c>
      <c r="AZ75" s="16" t="s">
        <v>29</v>
      </c>
      <c r="BA75" s="6"/>
      <c r="BB75" s="6"/>
      <c r="BC75" s="17"/>
      <c r="BD75" s="46">
        <f t="shared" ref="BD75:BM75" si="167">AO75</f>
        <v>0.15</v>
      </c>
      <c r="BE75" s="46">
        <f t="shared" si="167"/>
        <v>0.2</v>
      </c>
      <c r="BF75" s="46">
        <f t="shared" si="167"/>
        <v>0.3</v>
      </c>
      <c r="BG75" s="46">
        <f t="shared" si="167"/>
        <v>0.55</v>
      </c>
      <c r="BH75" s="46">
        <f t="shared" si="167"/>
        <v>0.55</v>
      </c>
      <c r="BI75" s="46">
        <f t="shared" si="167"/>
        <v>0.55</v>
      </c>
      <c r="BJ75" s="46">
        <f t="shared" si="167"/>
        <v>0.55</v>
      </c>
      <c r="BK75" s="46">
        <f t="shared" si="167"/>
        <v>0.55</v>
      </c>
      <c r="BL75" s="46">
        <f t="shared" si="167"/>
        <v>0.2</v>
      </c>
      <c r="BM75" s="46">
        <f t="shared" si="167"/>
        <v>0.2</v>
      </c>
      <c r="BO75" s="16" t="s">
        <v>29</v>
      </c>
      <c r="BP75" s="6"/>
      <c r="BQ75" s="6"/>
      <c r="BR75" s="17"/>
      <c r="BS75" s="46">
        <f t="shared" ref="BS75:CB75" si="168">BD75</f>
        <v>0.15</v>
      </c>
      <c r="BT75" s="46">
        <f t="shared" si="168"/>
        <v>0.2</v>
      </c>
      <c r="BU75" s="46">
        <f t="shared" si="168"/>
        <v>0.3</v>
      </c>
      <c r="BV75" s="46">
        <f t="shared" si="168"/>
        <v>0.55</v>
      </c>
      <c r="BW75" s="46">
        <f t="shared" si="168"/>
        <v>0.55</v>
      </c>
      <c r="BX75" s="46">
        <f t="shared" si="168"/>
        <v>0.55</v>
      </c>
      <c r="BY75" s="46">
        <f t="shared" si="168"/>
        <v>0.55</v>
      </c>
      <c r="BZ75" s="46">
        <f t="shared" si="168"/>
        <v>0.55</v>
      </c>
      <c r="CA75" s="46">
        <f t="shared" si="168"/>
        <v>0.2</v>
      </c>
      <c r="CB75" s="46">
        <f t="shared" si="168"/>
        <v>0.2</v>
      </c>
      <c r="CD75" s="16" t="s">
        <v>29</v>
      </c>
      <c r="CE75" s="6"/>
      <c r="CF75" s="6"/>
      <c r="CG75" s="17"/>
      <c r="CH75" s="46">
        <f t="shared" ref="CH75:CQ75" si="169">BS75</f>
        <v>0.15</v>
      </c>
      <c r="CI75" s="46">
        <f t="shared" si="169"/>
        <v>0.2</v>
      </c>
      <c r="CJ75" s="46">
        <f t="shared" si="169"/>
        <v>0.3</v>
      </c>
      <c r="CK75" s="46">
        <f t="shared" si="169"/>
        <v>0.55</v>
      </c>
      <c r="CL75" s="46">
        <f t="shared" si="169"/>
        <v>0.55</v>
      </c>
      <c r="CM75" s="46">
        <f t="shared" si="169"/>
        <v>0.55</v>
      </c>
      <c r="CN75" s="46">
        <f t="shared" si="169"/>
        <v>0.55</v>
      </c>
      <c r="CO75" s="46">
        <f t="shared" si="169"/>
        <v>0.55</v>
      </c>
      <c r="CP75" s="46">
        <f t="shared" si="169"/>
        <v>0.2</v>
      </c>
      <c r="CQ75" s="46">
        <f t="shared" si="169"/>
        <v>0.2</v>
      </c>
      <c r="CS75" s="16" t="s">
        <v>29</v>
      </c>
      <c r="CT75" s="6"/>
      <c r="CU75" s="6"/>
      <c r="CV75" s="17"/>
      <c r="CW75" s="46">
        <f t="shared" ref="CW75:DF75" si="170">CH75</f>
        <v>0.15</v>
      </c>
      <c r="CX75" s="46">
        <f t="shared" si="170"/>
        <v>0.2</v>
      </c>
      <c r="CY75" s="46">
        <f t="shared" si="170"/>
        <v>0.3</v>
      </c>
      <c r="CZ75" s="46">
        <f t="shared" si="170"/>
        <v>0.55</v>
      </c>
      <c r="DA75" s="46">
        <f t="shared" si="170"/>
        <v>0.55</v>
      </c>
      <c r="DB75" s="46">
        <f t="shared" si="170"/>
        <v>0.55</v>
      </c>
      <c r="DC75" s="46">
        <f t="shared" si="170"/>
        <v>0.55</v>
      </c>
      <c r="DD75" s="46">
        <f t="shared" si="170"/>
        <v>0.55</v>
      </c>
      <c r="DE75" s="46">
        <f t="shared" si="170"/>
        <v>0.2</v>
      </c>
      <c r="DF75" s="46">
        <f t="shared" si="170"/>
        <v>0.2</v>
      </c>
      <c r="DH75" s="16" t="s">
        <v>29</v>
      </c>
      <c r="DI75" s="6"/>
      <c r="DJ75" s="6"/>
      <c r="DK75" s="17"/>
      <c r="DL75" s="46">
        <f t="shared" ref="DL75:DU75" si="171">CW75</f>
        <v>0.15</v>
      </c>
      <c r="DM75" s="46">
        <f t="shared" si="171"/>
        <v>0.2</v>
      </c>
      <c r="DN75" s="46">
        <f t="shared" si="171"/>
        <v>0.3</v>
      </c>
      <c r="DO75" s="46">
        <f t="shared" si="171"/>
        <v>0.55</v>
      </c>
      <c r="DP75" s="46">
        <f t="shared" si="171"/>
        <v>0.55</v>
      </c>
      <c r="DQ75" s="46">
        <f t="shared" si="171"/>
        <v>0.55</v>
      </c>
      <c r="DR75" s="46">
        <f t="shared" si="171"/>
        <v>0.55</v>
      </c>
      <c r="DS75" s="46">
        <f t="shared" si="171"/>
        <v>0.55</v>
      </c>
      <c r="DT75" s="46">
        <f t="shared" si="171"/>
        <v>0.2</v>
      </c>
      <c r="DU75" s="46">
        <f t="shared" si="171"/>
        <v>0.2</v>
      </c>
      <c r="DW75" s="16" t="s">
        <v>29</v>
      </c>
      <c r="DX75" s="6"/>
      <c r="DY75" s="6"/>
      <c r="DZ75" s="17"/>
      <c r="EA75" s="46">
        <f t="shared" ref="EA75:EJ75" si="172">EA24</f>
        <v>0.15</v>
      </c>
      <c r="EB75" s="46">
        <f t="shared" si="172"/>
        <v>0.2</v>
      </c>
      <c r="EC75" s="46">
        <f t="shared" si="172"/>
        <v>0.3</v>
      </c>
      <c r="ED75" s="46">
        <f t="shared" si="172"/>
        <v>0.55</v>
      </c>
      <c r="EE75" s="46">
        <f t="shared" si="172"/>
        <v>0.55</v>
      </c>
      <c r="EF75" s="46">
        <f t="shared" si="172"/>
        <v>0.55</v>
      </c>
      <c r="EG75" s="46">
        <f t="shared" si="172"/>
        <v>0.55</v>
      </c>
      <c r="EH75" s="46">
        <f t="shared" si="172"/>
        <v>0.55</v>
      </c>
      <c r="EI75" s="46">
        <f t="shared" si="172"/>
        <v>0.2</v>
      </c>
      <c r="EJ75" s="46">
        <f t="shared" si="172"/>
        <v>0.2</v>
      </c>
      <c r="EL75" s="16" t="s">
        <v>29</v>
      </c>
      <c r="EM75" s="6"/>
      <c r="EN75" s="6"/>
      <c r="EO75" s="17"/>
      <c r="EP75" s="46">
        <f t="shared" ref="EP75:EY75" si="173">EA75</f>
        <v>0.15</v>
      </c>
      <c r="EQ75" s="46">
        <f t="shared" si="173"/>
        <v>0.2</v>
      </c>
      <c r="ER75" s="46">
        <f t="shared" si="173"/>
        <v>0.3</v>
      </c>
      <c r="ES75" s="46">
        <f t="shared" si="173"/>
        <v>0.55</v>
      </c>
      <c r="ET75" s="46">
        <f t="shared" si="173"/>
        <v>0.55</v>
      </c>
      <c r="EU75" s="46">
        <f t="shared" si="173"/>
        <v>0.55</v>
      </c>
      <c r="EV75" s="46">
        <f t="shared" si="173"/>
        <v>0.55</v>
      </c>
      <c r="EW75" s="46">
        <f t="shared" si="173"/>
        <v>0.55</v>
      </c>
      <c r="EX75" s="46">
        <f t="shared" si="173"/>
        <v>0.2</v>
      </c>
      <c r="EY75" s="46">
        <f t="shared" si="173"/>
        <v>0.2</v>
      </c>
      <c r="FA75" s="16" t="s">
        <v>29</v>
      </c>
      <c r="FB75" s="6"/>
      <c r="FC75" s="6"/>
      <c r="FD75" s="17"/>
      <c r="FE75" s="46">
        <f t="shared" ref="FE75:FN75" si="174">EP75</f>
        <v>0.15</v>
      </c>
      <c r="FF75" s="46">
        <f t="shared" si="174"/>
        <v>0.2</v>
      </c>
      <c r="FG75" s="46">
        <f t="shared" si="174"/>
        <v>0.3</v>
      </c>
      <c r="FH75" s="46">
        <f t="shared" si="174"/>
        <v>0.55</v>
      </c>
      <c r="FI75" s="46">
        <f t="shared" si="174"/>
        <v>0.55</v>
      </c>
      <c r="FJ75" s="46">
        <f t="shared" si="174"/>
        <v>0.55</v>
      </c>
      <c r="FK75" s="46">
        <f t="shared" si="174"/>
        <v>0.55</v>
      </c>
      <c r="FL75" s="46">
        <f t="shared" si="174"/>
        <v>0.55</v>
      </c>
      <c r="FM75" s="46">
        <f t="shared" si="174"/>
        <v>0.2</v>
      </c>
      <c r="FN75" s="46">
        <f t="shared" si="174"/>
        <v>0.2</v>
      </c>
      <c r="FP75" s="16" t="s">
        <v>29</v>
      </c>
      <c r="FQ75" s="6"/>
      <c r="FR75" s="6"/>
      <c r="FS75" s="17"/>
      <c r="FT75" s="46">
        <f t="shared" ref="FT75:GC75" si="175">FE75</f>
        <v>0.15</v>
      </c>
      <c r="FU75" s="46">
        <f t="shared" si="175"/>
        <v>0.2</v>
      </c>
      <c r="FV75" s="46">
        <f t="shared" si="175"/>
        <v>0.3</v>
      </c>
      <c r="FW75" s="46">
        <f t="shared" si="175"/>
        <v>0.55</v>
      </c>
      <c r="FX75" s="46">
        <f t="shared" si="175"/>
        <v>0.55</v>
      </c>
      <c r="FY75" s="46">
        <f t="shared" si="175"/>
        <v>0.55</v>
      </c>
      <c r="FZ75" s="46">
        <f t="shared" si="175"/>
        <v>0.55</v>
      </c>
      <c r="GA75" s="46">
        <f t="shared" si="175"/>
        <v>0.55</v>
      </c>
      <c r="GB75" s="46">
        <f t="shared" si="175"/>
        <v>0.2</v>
      </c>
      <c r="GC75" s="46">
        <f t="shared" si="175"/>
        <v>0.2</v>
      </c>
      <c r="GE75" s="16" t="s">
        <v>29</v>
      </c>
      <c r="GF75" s="6"/>
      <c r="GG75" s="6"/>
      <c r="GH75" s="17"/>
      <c r="GI75" s="46">
        <f t="shared" ref="GI75:GR75" si="176">FT75</f>
        <v>0.15</v>
      </c>
      <c r="GJ75" s="46">
        <f t="shared" si="176"/>
        <v>0.2</v>
      </c>
      <c r="GK75" s="46">
        <f t="shared" si="176"/>
        <v>0.3</v>
      </c>
      <c r="GL75" s="46">
        <f t="shared" si="176"/>
        <v>0.55</v>
      </c>
      <c r="GM75" s="46">
        <f t="shared" si="176"/>
        <v>0.55</v>
      </c>
      <c r="GN75" s="46">
        <f t="shared" si="176"/>
        <v>0.55</v>
      </c>
      <c r="GO75" s="46">
        <f t="shared" si="176"/>
        <v>0.55</v>
      </c>
      <c r="GP75" s="46">
        <f t="shared" si="176"/>
        <v>0.55</v>
      </c>
      <c r="GQ75" s="46">
        <f t="shared" si="176"/>
        <v>0.2</v>
      </c>
      <c r="GR75" s="46">
        <f t="shared" si="176"/>
        <v>0.2</v>
      </c>
    </row>
    <row r="76" ht="15.75" customHeight="1">
      <c r="A76" s="102"/>
      <c r="G76" s="16" t="s">
        <v>29</v>
      </c>
      <c r="H76" s="6"/>
      <c r="I76" s="6"/>
      <c r="J76" s="17"/>
      <c r="K76" s="46">
        <f t="shared" ref="K76:T76" si="177">K24</f>
        <v>0.15</v>
      </c>
      <c r="L76" s="46">
        <f t="shared" si="177"/>
        <v>0.2</v>
      </c>
      <c r="M76" s="46">
        <f t="shared" si="177"/>
        <v>0.3</v>
      </c>
      <c r="N76" s="46">
        <f t="shared" si="177"/>
        <v>0.55</v>
      </c>
      <c r="O76" s="46">
        <f t="shared" si="177"/>
        <v>0.55</v>
      </c>
      <c r="P76" s="46">
        <f t="shared" si="177"/>
        <v>0.55</v>
      </c>
      <c r="Q76" s="46">
        <f t="shared" si="177"/>
        <v>0.55</v>
      </c>
      <c r="R76" s="46">
        <f t="shared" si="177"/>
        <v>0.55</v>
      </c>
      <c r="S76" s="46">
        <f t="shared" si="177"/>
        <v>0.2</v>
      </c>
      <c r="T76" s="46">
        <f t="shared" si="177"/>
        <v>0.2</v>
      </c>
      <c r="V76" s="16" t="s">
        <v>30</v>
      </c>
      <c r="W76" s="6"/>
      <c r="X76" s="6"/>
      <c r="Y76" s="17"/>
      <c r="Z76" s="49">
        <f t="shared" ref="Z76:AI76" si="178">Z74-(Z74*Z75)</f>
        <v>8.3028</v>
      </c>
      <c r="AA76" s="49">
        <f t="shared" si="178"/>
        <v>31.2576</v>
      </c>
      <c r="AB76" s="49">
        <f t="shared" si="178"/>
        <v>102.564</v>
      </c>
      <c r="AC76" s="49">
        <f t="shared" si="178"/>
        <v>52.7472</v>
      </c>
      <c r="AD76" s="49">
        <f t="shared" si="178"/>
        <v>65.934</v>
      </c>
      <c r="AE76" s="49">
        <f t="shared" si="178"/>
        <v>105.4944</v>
      </c>
      <c r="AF76" s="49">
        <f t="shared" si="178"/>
        <v>61.5384</v>
      </c>
      <c r="AG76" s="49">
        <f t="shared" si="178"/>
        <v>0</v>
      </c>
      <c r="AH76" s="49">
        <f t="shared" si="178"/>
        <v>0</v>
      </c>
      <c r="AI76" s="50">
        <f t="shared" si="178"/>
        <v>0</v>
      </c>
      <c r="AK76" s="16" t="s">
        <v>30</v>
      </c>
      <c r="AL76" s="6"/>
      <c r="AM76" s="6"/>
      <c r="AN76" s="17"/>
      <c r="AO76" s="49">
        <f t="shared" ref="AO76:AX76" si="179">AO74-(AO74*AO75)</f>
        <v>8.3028</v>
      </c>
      <c r="AP76" s="49">
        <f t="shared" si="179"/>
        <v>31.2576</v>
      </c>
      <c r="AQ76" s="49">
        <f t="shared" si="179"/>
        <v>102.564</v>
      </c>
      <c r="AR76" s="49">
        <f t="shared" si="179"/>
        <v>52.7472</v>
      </c>
      <c r="AS76" s="49">
        <f t="shared" si="179"/>
        <v>65.934</v>
      </c>
      <c r="AT76" s="49">
        <f t="shared" si="179"/>
        <v>105.4944</v>
      </c>
      <c r="AU76" s="49">
        <f t="shared" si="179"/>
        <v>61.5384</v>
      </c>
      <c r="AV76" s="49">
        <f t="shared" si="179"/>
        <v>0</v>
      </c>
      <c r="AW76" s="49">
        <f t="shared" si="179"/>
        <v>0</v>
      </c>
      <c r="AX76" s="50">
        <f t="shared" si="179"/>
        <v>0</v>
      </c>
      <c r="AZ76" s="16" t="s">
        <v>30</v>
      </c>
      <c r="BA76" s="6"/>
      <c r="BB76" s="6"/>
      <c r="BC76" s="17"/>
      <c r="BD76" s="49">
        <f t="shared" ref="BD76:BM76" si="180">BD74-(BD74*BD75)</f>
        <v>8.3028</v>
      </c>
      <c r="BE76" s="49">
        <f t="shared" si="180"/>
        <v>31.2576</v>
      </c>
      <c r="BF76" s="49">
        <f t="shared" si="180"/>
        <v>102.564</v>
      </c>
      <c r="BG76" s="49">
        <f t="shared" si="180"/>
        <v>52.7472</v>
      </c>
      <c r="BH76" s="49">
        <f t="shared" si="180"/>
        <v>65.934</v>
      </c>
      <c r="BI76" s="49">
        <f t="shared" si="180"/>
        <v>105.4944</v>
      </c>
      <c r="BJ76" s="49">
        <f t="shared" si="180"/>
        <v>61.5384</v>
      </c>
      <c r="BK76" s="49">
        <f t="shared" si="180"/>
        <v>0</v>
      </c>
      <c r="BL76" s="49">
        <f t="shared" si="180"/>
        <v>0</v>
      </c>
      <c r="BM76" s="50">
        <f t="shared" si="180"/>
        <v>0</v>
      </c>
      <c r="BO76" s="16" t="s">
        <v>30</v>
      </c>
      <c r="BP76" s="6"/>
      <c r="BQ76" s="6"/>
      <c r="BR76" s="17"/>
      <c r="BS76" s="49">
        <f t="shared" ref="BS76:CB76" si="181">BS74-(BS74*BS75)</f>
        <v>8.3028</v>
      </c>
      <c r="BT76" s="49">
        <f t="shared" si="181"/>
        <v>31.2576</v>
      </c>
      <c r="BU76" s="49">
        <f t="shared" si="181"/>
        <v>102.564</v>
      </c>
      <c r="BV76" s="49">
        <f t="shared" si="181"/>
        <v>52.7472</v>
      </c>
      <c r="BW76" s="49">
        <f t="shared" si="181"/>
        <v>65.934</v>
      </c>
      <c r="BX76" s="49">
        <f t="shared" si="181"/>
        <v>105.4944</v>
      </c>
      <c r="BY76" s="49">
        <f t="shared" si="181"/>
        <v>61.5384</v>
      </c>
      <c r="BZ76" s="49">
        <f t="shared" si="181"/>
        <v>0</v>
      </c>
      <c r="CA76" s="49">
        <f t="shared" si="181"/>
        <v>0</v>
      </c>
      <c r="CB76" s="50">
        <f t="shared" si="181"/>
        <v>0</v>
      </c>
      <c r="CD76" s="16" t="s">
        <v>30</v>
      </c>
      <c r="CE76" s="6"/>
      <c r="CF76" s="6"/>
      <c r="CG76" s="17"/>
      <c r="CH76" s="49">
        <f t="shared" ref="CH76:CQ76" si="182">CH74-(CH74*CH75)</f>
        <v>8.3028</v>
      </c>
      <c r="CI76" s="49">
        <f t="shared" si="182"/>
        <v>31.2576</v>
      </c>
      <c r="CJ76" s="49">
        <f t="shared" si="182"/>
        <v>102.564</v>
      </c>
      <c r="CK76" s="49">
        <f t="shared" si="182"/>
        <v>52.7472</v>
      </c>
      <c r="CL76" s="49">
        <f t="shared" si="182"/>
        <v>65.934</v>
      </c>
      <c r="CM76" s="49">
        <f t="shared" si="182"/>
        <v>105.4944</v>
      </c>
      <c r="CN76" s="49">
        <f t="shared" si="182"/>
        <v>61.5384</v>
      </c>
      <c r="CO76" s="49">
        <f t="shared" si="182"/>
        <v>0</v>
      </c>
      <c r="CP76" s="49">
        <f t="shared" si="182"/>
        <v>0</v>
      </c>
      <c r="CQ76" s="50">
        <f t="shared" si="182"/>
        <v>0</v>
      </c>
      <c r="CS76" s="16" t="s">
        <v>30</v>
      </c>
      <c r="CT76" s="6"/>
      <c r="CU76" s="6"/>
      <c r="CV76" s="17"/>
      <c r="CW76" s="49">
        <f t="shared" ref="CW76:DF76" si="183">CW74-(CW74*CW75)</f>
        <v>8.3028</v>
      </c>
      <c r="CX76" s="49">
        <f t="shared" si="183"/>
        <v>31.2576</v>
      </c>
      <c r="CY76" s="49">
        <f t="shared" si="183"/>
        <v>102.564</v>
      </c>
      <c r="CZ76" s="49">
        <f t="shared" si="183"/>
        <v>52.7472</v>
      </c>
      <c r="DA76" s="49">
        <f t="shared" si="183"/>
        <v>65.934</v>
      </c>
      <c r="DB76" s="49">
        <f t="shared" si="183"/>
        <v>105.4944</v>
      </c>
      <c r="DC76" s="49">
        <f t="shared" si="183"/>
        <v>61.5384</v>
      </c>
      <c r="DD76" s="49">
        <f t="shared" si="183"/>
        <v>0</v>
      </c>
      <c r="DE76" s="49">
        <f t="shared" si="183"/>
        <v>0</v>
      </c>
      <c r="DF76" s="50">
        <f t="shared" si="183"/>
        <v>0</v>
      </c>
      <c r="DH76" s="16" t="s">
        <v>30</v>
      </c>
      <c r="DI76" s="6"/>
      <c r="DJ76" s="6"/>
      <c r="DK76" s="17"/>
      <c r="DL76" s="49">
        <f t="shared" ref="DL76:DU76" si="184">DL74-(DL74*DL75)</f>
        <v>8.3028</v>
      </c>
      <c r="DM76" s="49">
        <f t="shared" si="184"/>
        <v>31.2576</v>
      </c>
      <c r="DN76" s="49">
        <f t="shared" si="184"/>
        <v>102.564</v>
      </c>
      <c r="DO76" s="49">
        <f t="shared" si="184"/>
        <v>52.7472</v>
      </c>
      <c r="DP76" s="49">
        <f t="shared" si="184"/>
        <v>65.934</v>
      </c>
      <c r="DQ76" s="49">
        <f t="shared" si="184"/>
        <v>105.4944</v>
      </c>
      <c r="DR76" s="49">
        <f t="shared" si="184"/>
        <v>61.5384</v>
      </c>
      <c r="DS76" s="49">
        <f t="shared" si="184"/>
        <v>0</v>
      </c>
      <c r="DT76" s="49">
        <f t="shared" si="184"/>
        <v>0</v>
      </c>
      <c r="DU76" s="50">
        <f t="shared" si="184"/>
        <v>0</v>
      </c>
      <c r="DW76" s="16" t="s">
        <v>30</v>
      </c>
      <c r="DX76" s="6"/>
      <c r="DY76" s="6"/>
      <c r="DZ76" s="17"/>
      <c r="EA76" s="49">
        <f t="shared" ref="EA76:EJ76" si="185">EA74-(EA74*EA75)</f>
        <v>8.3028</v>
      </c>
      <c r="EB76" s="49">
        <f t="shared" si="185"/>
        <v>31.2576</v>
      </c>
      <c r="EC76" s="49">
        <f t="shared" si="185"/>
        <v>102.564</v>
      </c>
      <c r="ED76" s="49">
        <f t="shared" si="185"/>
        <v>52.7472</v>
      </c>
      <c r="EE76" s="49">
        <f t="shared" si="185"/>
        <v>65.934</v>
      </c>
      <c r="EF76" s="49">
        <f t="shared" si="185"/>
        <v>105.4944</v>
      </c>
      <c r="EG76" s="49">
        <f t="shared" si="185"/>
        <v>61.5384</v>
      </c>
      <c r="EH76" s="49">
        <f t="shared" si="185"/>
        <v>0</v>
      </c>
      <c r="EI76" s="49">
        <f t="shared" si="185"/>
        <v>0</v>
      </c>
      <c r="EJ76" s="50">
        <f t="shared" si="185"/>
        <v>0</v>
      </c>
      <c r="EL76" s="16" t="s">
        <v>30</v>
      </c>
      <c r="EM76" s="6"/>
      <c r="EN76" s="6"/>
      <c r="EO76" s="17"/>
      <c r="EP76" s="49">
        <f t="shared" ref="EP76:EY76" si="186">EP74-(EP74*EP75)</f>
        <v>8.3028</v>
      </c>
      <c r="EQ76" s="49">
        <f t="shared" si="186"/>
        <v>31.2576</v>
      </c>
      <c r="ER76" s="49">
        <f t="shared" si="186"/>
        <v>102.564</v>
      </c>
      <c r="ES76" s="49">
        <f t="shared" si="186"/>
        <v>52.7472</v>
      </c>
      <c r="ET76" s="49">
        <f t="shared" si="186"/>
        <v>65.934</v>
      </c>
      <c r="EU76" s="49">
        <f t="shared" si="186"/>
        <v>105.4944</v>
      </c>
      <c r="EV76" s="49">
        <f t="shared" si="186"/>
        <v>61.5384</v>
      </c>
      <c r="EW76" s="49">
        <f t="shared" si="186"/>
        <v>0</v>
      </c>
      <c r="EX76" s="49">
        <f t="shared" si="186"/>
        <v>0</v>
      </c>
      <c r="EY76" s="50">
        <f t="shared" si="186"/>
        <v>0</v>
      </c>
      <c r="FA76" s="16" t="s">
        <v>30</v>
      </c>
      <c r="FB76" s="6"/>
      <c r="FC76" s="6"/>
      <c r="FD76" s="17"/>
      <c r="FE76" s="49">
        <f t="shared" ref="FE76:FN76" si="187">FE74-(FE74*FE75)</f>
        <v>8.3028</v>
      </c>
      <c r="FF76" s="49">
        <f t="shared" si="187"/>
        <v>31.2576</v>
      </c>
      <c r="FG76" s="49">
        <f t="shared" si="187"/>
        <v>102.564</v>
      </c>
      <c r="FH76" s="49">
        <f t="shared" si="187"/>
        <v>52.7472</v>
      </c>
      <c r="FI76" s="49">
        <f t="shared" si="187"/>
        <v>65.934</v>
      </c>
      <c r="FJ76" s="49">
        <f t="shared" si="187"/>
        <v>105.4944</v>
      </c>
      <c r="FK76" s="49">
        <f t="shared" si="187"/>
        <v>61.5384</v>
      </c>
      <c r="FL76" s="49">
        <f t="shared" si="187"/>
        <v>0</v>
      </c>
      <c r="FM76" s="49">
        <f t="shared" si="187"/>
        <v>0</v>
      </c>
      <c r="FN76" s="50">
        <f t="shared" si="187"/>
        <v>0</v>
      </c>
      <c r="FP76" s="16" t="s">
        <v>30</v>
      </c>
      <c r="FQ76" s="6"/>
      <c r="FR76" s="6"/>
      <c r="FS76" s="17"/>
      <c r="FT76" s="49">
        <f t="shared" ref="FT76:GC76" si="188">FT74-(FT74*FT75)</f>
        <v>8.3028</v>
      </c>
      <c r="FU76" s="49">
        <f t="shared" si="188"/>
        <v>31.2576</v>
      </c>
      <c r="FV76" s="49">
        <f t="shared" si="188"/>
        <v>102.564</v>
      </c>
      <c r="FW76" s="49">
        <f t="shared" si="188"/>
        <v>52.7472</v>
      </c>
      <c r="FX76" s="49">
        <f t="shared" si="188"/>
        <v>65.934</v>
      </c>
      <c r="FY76" s="49">
        <f t="shared" si="188"/>
        <v>105.4944</v>
      </c>
      <c r="FZ76" s="49">
        <f t="shared" si="188"/>
        <v>61.5384</v>
      </c>
      <c r="GA76" s="49">
        <f t="shared" si="188"/>
        <v>0</v>
      </c>
      <c r="GB76" s="49">
        <f t="shared" si="188"/>
        <v>0</v>
      </c>
      <c r="GC76" s="50">
        <f t="shared" si="188"/>
        <v>0</v>
      </c>
      <c r="GE76" s="16" t="s">
        <v>30</v>
      </c>
      <c r="GF76" s="6"/>
      <c r="GG76" s="6"/>
      <c r="GH76" s="17"/>
      <c r="GI76" s="49">
        <f t="shared" ref="GI76:GR76" si="189">GI74-(GI74*GI75)</f>
        <v>8.3028</v>
      </c>
      <c r="GJ76" s="49">
        <f t="shared" si="189"/>
        <v>31.2576</v>
      </c>
      <c r="GK76" s="49">
        <f t="shared" si="189"/>
        <v>102.564</v>
      </c>
      <c r="GL76" s="49">
        <f t="shared" si="189"/>
        <v>52.7472</v>
      </c>
      <c r="GM76" s="49">
        <f t="shared" si="189"/>
        <v>65.934</v>
      </c>
      <c r="GN76" s="49">
        <f t="shared" si="189"/>
        <v>105.4944</v>
      </c>
      <c r="GO76" s="49">
        <f t="shared" si="189"/>
        <v>61.5384</v>
      </c>
      <c r="GP76" s="49">
        <f t="shared" si="189"/>
        <v>0</v>
      </c>
      <c r="GQ76" s="49">
        <f t="shared" si="189"/>
        <v>0</v>
      </c>
      <c r="GR76" s="50">
        <f t="shared" si="189"/>
        <v>0</v>
      </c>
    </row>
    <row r="77" ht="15.75" customHeight="1">
      <c r="A77" s="102"/>
      <c r="G77" s="16" t="s">
        <v>30</v>
      </c>
      <c r="H77" s="6"/>
      <c r="I77" s="6"/>
      <c r="J77" s="17"/>
      <c r="K77" s="49">
        <f t="shared" ref="K77:T77" si="190">K75-(K75*K76)</f>
        <v>8.3028</v>
      </c>
      <c r="L77" s="49">
        <f t="shared" si="190"/>
        <v>31.2576</v>
      </c>
      <c r="M77" s="49">
        <f t="shared" si="190"/>
        <v>102.564</v>
      </c>
      <c r="N77" s="49">
        <f t="shared" si="190"/>
        <v>52.7472</v>
      </c>
      <c r="O77" s="49">
        <f t="shared" si="190"/>
        <v>65.934</v>
      </c>
      <c r="P77" s="49">
        <f t="shared" si="190"/>
        <v>105.4944</v>
      </c>
      <c r="Q77" s="49">
        <f t="shared" si="190"/>
        <v>61.5384</v>
      </c>
      <c r="R77" s="49">
        <f t="shared" si="190"/>
        <v>0</v>
      </c>
      <c r="S77" s="49">
        <f t="shared" si="190"/>
        <v>0</v>
      </c>
      <c r="T77" s="50">
        <f t="shared" si="190"/>
        <v>0</v>
      </c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S77" s="48"/>
      <c r="BT77" s="48"/>
      <c r="BU77" s="48"/>
      <c r="BV77" s="48"/>
      <c r="BW77" s="48"/>
      <c r="BX77" s="48"/>
      <c r="BY77" s="48"/>
      <c r="BZ77" s="48"/>
      <c r="CA77" s="48"/>
      <c r="CB77" s="48"/>
      <c r="CH77" s="48"/>
      <c r="CI77" s="48"/>
      <c r="CJ77" s="48"/>
      <c r="CK77" s="48"/>
      <c r="CL77" s="48"/>
      <c r="CM77" s="48"/>
      <c r="CN77" s="48"/>
      <c r="CO77" s="48"/>
      <c r="CP77" s="48"/>
      <c r="CQ77" s="48"/>
      <c r="CW77" s="48"/>
      <c r="CX77" s="48"/>
      <c r="CY77" s="48"/>
      <c r="CZ77" s="48"/>
      <c r="DA77" s="48"/>
      <c r="DB77" s="48"/>
      <c r="DC77" s="48"/>
      <c r="DD77" s="48"/>
      <c r="DE77" s="48"/>
      <c r="DF77" s="48"/>
      <c r="DL77" s="48"/>
      <c r="DM77" s="48"/>
      <c r="DN77" s="48"/>
      <c r="DO77" s="48"/>
      <c r="DP77" s="48"/>
      <c r="DQ77" s="48"/>
      <c r="DR77" s="48"/>
      <c r="DS77" s="48"/>
      <c r="DT77" s="48"/>
      <c r="DU77" s="48"/>
      <c r="EA77" s="48"/>
      <c r="EB77" s="48"/>
      <c r="EC77" s="48"/>
      <c r="ED77" s="48"/>
      <c r="EE77" s="48"/>
      <c r="EF77" s="48"/>
      <c r="EG77" s="48"/>
      <c r="EH77" s="48"/>
      <c r="EI77" s="48"/>
      <c r="EJ77" s="48"/>
      <c r="EP77" s="48"/>
      <c r="EQ77" s="48"/>
      <c r="ER77" s="48"/>
      <c r="ES77" s="48"/>
      <c r="ET77" s="48"/>
      <c r="EU77" s="48"/>
      <c r="EV77" s="48"/>
      <c r="EW77" s="48"/>
      <c r="EX77" s="48"/>
      <c r="EY77" s="48"/>
      <c r="FE77" s="48"/>
      <c r="FF77" s="48"/>
      <c r="FG77" s="48"/>
      <c r="FH77" s="48"/>
      <c r="FI77" s="48"/>
      <c r="FJ77" s="48"/>
      <c r="FK77" s="48"/>
      <c r="FL77" s="48"/>
      <c r="FM77" s="48"/>
      <c r="FN77" s="48"/>
      <c r="FT77" s="48"/>
      <c r="FU77" s="48"/>
      <c r="FV77" s="48"/>
      <c r="FW77" s="48"/>
      <c r="FX77" s="48"/>
      <c r="FY77" s="48"/>
      <c r="FZ77" s="48"/>
      <c r="GA77" s="48"/>
      <c r="GB77" s="48"/>
      <c r="GC77" s="48"/>
      <c r="GI77" s="48"/>
      <c r="GJ77" s="48"/>
      <c r="GK77" s="48"/>
      <c r="GL77" s="48"/>
      <c r="GM77" s="48"/>
      <c r="GN77" s="48"/>
      <c r="GO77" s="48"/>
      <c r="GP77" s="48"/>
      <c r="GQ77" s="48"/>
      <c r="GR77" s="48"/>
    </row>
    <row r="78" ht="15.75" customHeight="1">
      <c r="A78" s="102"/>
      <c r="K78" s="48"/>
      <c r="L78" s="48"/>
      <c r="M78" s="48"/>
      <c r="N78" s="48"/>
      <c r="O78" s="48"/>
      <c r="P78" s="48"/>
      <c r="Q78" s="48"/>
      <c r="R78" s="48"/>
      <c r="S78" s="48"/>
      <c r="T78" s="48"/>
    </row>
    <row r="79" ht="15.75" customHeight="1">
      <c r="A79" s="102"/>
    </row>
    <row r="80" ht="15.75" customHeight="1">
      <c r="A80" s="102"/>
      <c r="W80" s="51" t="s">
        <v>31</v>
      </c>
      <c r="X80" s="8"/>
      <c r="Y80" s="8"/>
      <c r="Z80" s="8"/>
      <c r="AA80" s="8"/>
      <c r="AB80" s="9"/>
      <c r="AD80" s="51" t="s">
        <v>32</v>
      </c>
      <c r="AE80" s="8"/>
      <c r="AF80" s="8"/>
      <c r="AG80" s="8"/>
      <c r="AH80" s="9"/>
      <c r="AL80" s="51" t="s">
        <v>31</v>
      </c>
      <c r="AM80" s="8"/>
      <c r="AN80" s="8"/>
      <c r="AO80" s="8"/>
      <c r="AP80" s="8"/>
      <c r="AQ80" s="9"/>
      <c r="AS80" s="51" t="s">
        <v>32</v>
      </c>
      <c r="AT80" s="8"/>
      <c r="AU80" s="8"/>
      <c r="AV80" s="8"/>
      <c r="AW80" s="9"/>
      <c r="BA80" s="51" t="s">
        <v>31</v>
      </c>
      <c r="BB80" s="8"/>
      <c r="BC80" s="8"/>
      <c r="BD80" s="8"/>
      <c r="BE80" s="8"/>
      <c r="BF80" s="9"/>
      <c r="BH80" s="51" t="s">
        <v>32</v>
      </c>
      <c r="BI80" s="8"/>
      <c r="BJ80" s="8"/>
      <c r="BK80" s="8"/>
      <c r="BL80" s="9"/>
      <c r="BP80" s="51" t="s">
        <v>31</v>
      </c>
      <c r="BQ80" s="8"/>
      <c r="BR80" s="8"/>
      <c r="BS80" s="8"/>
      <c r="BT80" s="8"/>
      <c r="BU80" s="9"/>
      <c r="BW80" s="51" t="s">
        <v>32</v>
      </c>
      <c r="BX80" s="8"/>
      <c r="BY80" s="8"/>
      <c r="BZ80" s="8"/>
      <c r="CA80" s="9"/>
      <c r="CE80" s="51" t="s">
        <v>31</v>
      </c>
      <c r="CF80" s="8"/>
      <c r="CG80" s="8"/>
      <c r="CH80" s="8"/>
      <c r="CI80" s="8"/>
      <c r="CJ80" s="9"/>
      <c r="CL80" s="51" t="s">
        <v>32</v>
      </c>
      <c r="CM80" s="8"/>
      <c r="CN80" s="8"/>
      <c r="CO80" s="8"/>
      <c r="CP80" s="9"/>
      <c r="CT80" s="51" t="s">
        <v>31</v>
      </c>
      <c r="CU80" s="8"/>
      <c r="CV80" s="8"/>
      <c r="CW80" s="8"/>
      <c r="CX80" s="8"/>
      <c r="CY80" s="9"/>
      <c r="DA80" s="51" t="s">
        <v>32</v>
      </c>
      <c r="DB80" s="8"/>
      <c r="DC80" s="8"/>
      <c r="DD80" s="8"/>
      <c r="DE80" s="9"/>
      <c r="DI80" s="51" t="s">
        <v>31</v>
      </c>
      <c r="DJ80" s="8"/>
      <c r="DK80" s="8"/>
      <c r="DL80" s="8"/>
      <c r="DM80" s="8"/>
      <c r="DN80" s="9"/>
      <c r="DP80" s="51" t="s">
        <v>32</v>
      </c>
      <c r="DQ80" s="8"/>
      <c r="DR80" s="8"/>
      <c r="DS80" s="8"/>
      <c r="DT80" s="9"/>
      <c r="DX80" s="51" t="s">
        <v>31</v>
      </c>
      <c r="DY80" s="8"/>
      <c r="DZ80" s="8"/>
      <c r="EA80" s="8"/>
      <c r="EB80" s="8"/>
      <c r="EC80" s="9"/>
      <c r="EE80" s="51" t="s">
        <v>32</v>
      </c>
      <c r="EF80" s="8"/>
      <c r="EG80" s="8"/>
      <c r="EH80" s="8"/>
      <c r="EI80" s="9"/>
      <c r="EM80" s="51" t="s">
        <v>31</v>
      </c>
      <c r="EN80" s="8"/>
      <c r="EO80" s="8"/>
      <c r="EP80" s="8"/>
      <c r="EQ80" s="8"/>
      <c r="ER80" s="9"/>
      <c r="ET80" s="51" t="s">
        <v>32</v>
      </c>
      <c r="EU80" s="8"/>
      <c r="EV80" s="8"/>
      <c r="EW80" s="8"/>
      <c r="EX80" s="9"/>
      <c r="FB80" s="51" t="s">
        <v>31</v>
      </c>
      <c r="FC80" s="8"/>
      <c r="FD80" s="8"/>
      <c r="FE80" s="8"/>
      <c r="FF80" s="8"/>
      <c r="FG80" s="9"/>
      <c r="FI80" s="51" t="s">
        <v>32</v>
      </c>
      <c r="FJ80" s="8"/>
      <c r="FK80" s="8"/>
      <c r="FL80" s="8"/>
      <c r="FM80" s="9"/>
      <c r="FQ80" s="51" t="s">
        <v>31</v>
      </c>
      <c r="FR80" s="8"/>
      <c r="FS80" s="8"/>
      <c r="FT80" s="8"/>
      <c r="FU80" s="8"/>
      <c r="FV80" s="9"/>
      <c r="FX80" s="51" t="s">
        <v>32</v>
      </c>
      <c r="FY80" s="8"/>
      <c r="FZ80" s="8"/>
      <c r="GA80" s="8"/>
      <c r="GB80" s="9"/>
      <c r="GF80" s="51" t="s">
        <v>31</v>
      </c>
      <c r="GG80" s="8"/>
      <c r="GH80" s="8"/>
      <c r="GI80" s="8"/>
      <c r="GJ80" s="8"/>
      <c r="GK80" s="9"/>
      <c r="GM80" s="51" t="s">
        <v>32</v>
      </c>
      <c r="GN80" s="8"/>
      <c r="GO80" s="8"/>
      <c r="GP80" s="8"/>
      <c r="GQ80" s="9"/>
    </row>
    <row r="81" ht="15.75" customHeight="1">
      <c r="A81" s="102"/>
      <c r="H81" s="51" t="s">
        <v>31</v>
      </c>
      <c r="I81" s="8"/>
      <c r="J81" s="8"/>
      <c r="K81" s="8"/>
      <c r="L81" s="8"/>
      <c r="M81" s="9"/>
      <c r="O81" s="51" t="s">
        <v>32</v>
      </c>
      <c r="P81" s="8"/>
      <c r="Q81" s="8"/>
      <c r="R81" s="8"/>
      <c r="S81" s="9"/>
      <c r="W81" s="52" t="s">
        <v>33</v>
      </c>
      <c r="X81" s="6"/>
      <c r="Y81" s="6"/>
      <c r="Z81" s="17"/>
      <c r="AA81" s="53">
        <f>AA82/Z61</f>
        <v>34.595</v>
      </c>
      <c r="AB81" s="54" t="s">
        <v>15</v>
      </c>
      <c r="AD81" s="55" t="s">
        <v>34</v>
      </c>
      <c r="AE81" s="11"/>
      <c r="AF81" s="14"/>
      <c r="AG81" s="56">
        <f>AG83/Z61</f>
        <v>61.50177</v>
      </c>
      <c r="AH81" s="14"/>
      <c r="AL81" s="52" t="s">
        <v>33</v>
      </c>
      <c r="AM81" s="6"/>
      <c r="AN81" s="6"/>
      <c r="AO81" s="17"/>
      <c r="AP81" s="53">
        <f>AP82/AO61</f>
        <v>34.595</v>
      </c>
      <c r="AQ81" s="54" t="s">
        <v>15</v>
      </c>
      <c r="AS81" s="55" t="s">
        <v>34</v>
      </c>
      <c r="AT81" s="11"/>
      <c r="AU81" s="14"/>
      <c r="AV81" s="56">
        <f>AV83/AO61</f>
        <v>61.50177</v>
      </c>
      <c r="AW81" s="14"/>
      <c r="BA81" s="52" t="s">
        <v>33</v>
      </c>
      <c r="BB81" s="6"/>
      <c r="BC81" s="6"/>
      <c r="BD81" s="17"/>
      <c r="BE81" s="53">
        <f>BE82/BD61</f>
        <v>34.595</v>
      </c>
      <c r="BF81" s="54" t="s">
        <v>15</v>
      </c>
      <c r="BH81" s="55" t="s">
        <v>34</v>
      </c>
      <c r="BI81" s="11"/>
      <c r="BJ81" s="14"/>
      <c r="BK81" s="56">
        <f>BK83/BD61</f>
        <v>61.50177</v>
      </c>
      <c r="BL81" s="14"/>
      <c r="BP81" s="52" t="s">
        <v>33</v>
      </c>
      <c r="BQ81" s="6"/>
      <c r="BR81" s="6"/>
      <c r="BS81" s="17"/>
      <c r="BT81" s="53">
        <f>BT82/BS61</f>
        <v>34.595</v>
      </c>
      <c r="BU81" s="54" t="s">
        <v>15</v>
      </c>
      <c r="BW81" s="55" t="s">
        <v>34</v>
      </c>
      <c r="BX81" s="11"/>
      <c r="BY81" s="14"/>
      <c r="BZ81" s="56">
        <f>BZ83/BS61</f>
        <v>61.50177</v>
      </c>
      <c r="CA81" s="14"/>
      <c r="CE81" s="52" t="s">
        <v>33</v>
      </c>
      <c r="CF81" s="6"/>
      <c r="CG81" s="6"/>
      <c r="CH81" s="17"/>
      <c r="CI81" s="53">
        <f>CI82/CH61</f>
        <v>34.595</v>
      </c>
      <c r="CJ81" s="54" t="s">
        <v>15</v>
      </c>
      <c r="CL81" s="55" t="s">
        <v>34</v>
      </c>
      <c r="CM81" s="11"/>
      <c r="CN81" s="14"/>
      <c r="CO81" s="56">
        <f>CO83/CH61</f>
        <v>61.50177</v>
      </c>
      <c r="CP81" s="14"/>
      <c r="CT81" s="52" t="s">
        <v>33</v>
      </c>
      <c r="CU81" s="6"/>
      <c r="CV81" s="6"/>
      <c r="CW81" s="17"/>
      <c r="CX81" s="53">
        <f>CX82/CW61</f>
        <v>34.595</v>
      </c>
      <c r="CY81" s="54" t="s">
        <v>15</v>
      </c>
      <c r="DA81" s="55" t="s">
        <v>34</v>
      </c>
      <c r="DB81" s="11"/>
      <c r="DC81" s="14"/>
      <c r="DD81" s="56">
        <f>DD83/CW61</f>
        <v>61.50177</v>
      </c>
      <c r="DE81" s="14"/>
      <c r="DI81" s="52" t="s">
        <v>33</v>
      </c>
      <c r="DJ81" s="6"/>
      <c r="DK81" s="6"/>
      <c r="DL81" s="17"/>
      <c r="DM81" s="53">
        <f>DM82/DL61</f>
        <v>34.595</v>
      </c>
      <c r="DN81" s="54" t="s">
        <v>15</v>
      </c>
      <c r="DP81" s="55" t="s">
        <v>34</v>
      </c>
      <c r="DQ81" s="11"/>
      <c r="DR81" s="14"/>
      <c r="DS81" s="56">
        <f>DS83/DL61</f>
        <v>61.50177</v>
      </c>
      <c r="DT81" s="14"/>
      <c r="DX81" s="52" t="s">
        <v>33</v>
      </c>
      <c r="DY81" s="6"/>
      <c r="DZ81" s="6"/>
      <c r="EA81" s="17"/>
      <c r="EB81" s="53">
        <f>EB82/EA61</f>
        <v>34.595</v>
      </c>
      <c r="EC81" s="54" t="s">
        <v>15</v>
      </c>
      <c r="EE81" s="55" t="s">
        <v>34</v>
      </c>
      <c r="EF81" s="11"/>
      <c r="EG81" s="14"/>
      <c r="EH81" s="56">
        <f>EH83/EA61</f>
        <v>61.50177</v>
      </c>
      <c r="EI81" s="14"/>
      <c r="EM81" s="52" t="s">
        <v>33</v>
      </c>
      <c r="EN81" s="6"/>
      <c r="EO81" s="6"/>
      <c r="EP81" s="17"/>
      <c r="EQ81" s="53">
        <f>EQ82/EP61</f>
        <v>34.595</v>
      </c>
      <c r="ER81" s="54" t="s">
        <v>15</v>
      </c>
      <c r="ET81" s="55" t="s">
        <v>34</v>
      </c>
      <c r="EU81" s="11"/>
      <c r="EV81" s="14"/>
      <c r="EW81" s="56">
        <f>EW83/EP61</f>
        <v>61.50177</v>
      </c>
      <c r="EX81" s="14"/>
      <c r="FB81" s="52" t="s">
        <v>33</v>
      </c>
      <c r="FC81" s="6"/>
      <c r="FD81" s="6"/>
      <c r="FE81" s="17"/>
      <c r="FF81" s="53">
        <f>FF82/FE61</f>
        <v>34.595</v>
      </c>
      <c r="FG81" s="54" t="s">
        <v>15</v>
      </c>
      <c r="FI81" s="55" t="s">
        <v>34</v>
      </c>
      <c r="FJ81" s="11"/>
      <c r="FK81" s="14"/>
      <c r="FL81" s="56">
        <f>FL83/FE61</f>
        <v>61.50177</v>
      </c>
      <c r="FM81" s="14"/>
      <c r="FQ81" s="103" t="s">
        <v>33</v>
      </c>
      <c r="FR81" s="11"/>
      <c r="FS81" s="11"/>
      <c r="FT81" s="12"/>
      <c r="FU81" s="53">
        <f>FU82/FT61</f>
        <v>34.595</v>
      </c>
      <c r="FV81" s="54" t="s">
        <v>15</v>
      </c>
      <c r="FX81" s="55" t="s">
        <v>34</v>
      </c>
      <c r="FY81" s="11"/>
      <c r="FZ81" s="12"/>
      <c r="GA81" s="56">
        <f>GA83/FT61</f>
        <v>61.50177</v>
      </c>
      <c r="GB81" s="14"/>
      <c r="GF81" s="103" t="s">
        <v>33</v>
      </c>
      <c r="GG81" s="11"/>
      <c r="GH81" s="11"/>
      <c r="GI81" s="12"/>
      <c r="GJ81" s="53">
        <f>GJ82/GI61</f>
        <v>34.595</v>
      </c>
      <c r="GK81" s="54" t="s">
        <v>15</v>
      </c>
      <c r="GM81" s="55" t="s">
        <v>34</v>
      </c>
      <c r="GN81" s="11"/>
      <c r="GO81" s="12"/>
      <c r="GP81" s="56">
        <f>GP83/GI61</f>
        <v>61.50177</v>
      </c>
      <c r="GQ81" s="14"/>
    </row>
    <row r="82" ht="15.75" customHeight="1">
      <c r="A82" s="102"/>
      <c r="H82" s="52" t="s">
        <v>33</v>
      </c>
      <c r="I82" s="6"/>
      <c r="J82" s="6"/>
      <c r="K82" s="17"/>
      <c r="L82" s="53">
        <f>L83/K62</f>
        <v>34.595</v>
      </c>
      <c r="M82" s="54" t="s">
        <v>15</v>
      </c>
      <c r="O82" s="55" t="s">
        <v>34</v>
      </c>
      <c r="P82" s="11"/>
      <c r="Q82" s="14"/>
      <c r="R82" s="56">
        <f>R84/K62</f>
        <v>61.50177</v>
      </c>
      <c r="S82" s="14"/>
      <c r="W82" s="52" t="s">
        <v>35</v>
      </c>
      <c r="X82" s="6"/>
      <c r="Y82" s="6"/>
      <c r="Z82" s="17"/>
      <c r="AA82" s="53">
        <f>Z60</f>
        <v>830.28</v>
      </c>
      <c r="AB82" s="54" t="s">
        <v>15</v>
      </c>
      <c r="AD82" s="57" t="s">
        <v>36</v>
      </c>
      <c r="AE82" s="6"/>
      <c r="AF82" s="19"/>
      <c r="AG82" s="58">
        <f>AG84/Z61</f>
        <v>32.3965488</v>
      </c>
      <c r="AH82" s="19"/>
      <c r="AL82" s="52" t="s">
        <v>35</v>
      </c>
      <c r="AM82" s="6"/>
      <c r="AN82" s="6"/>
      <c r="AO82" s="17"/>
      <c r="AP82" s="53">
        <f>AO60</f>
        <v>830.28</v>
      </c>
      <c r="AQ82" s="54" t="s">
        <v>15</v>
      </c>
      <c r="AS82" s="57" t="s">
        <v>36</v>
      </c>
      <c r="AT82" s="6"/>
      <c r="AU82" s="19"/>
      <c r="AV82" s="58">
        <f>AV84/AO61</f>
        <v>37.7959736</v>
      </c>
      <c r="AW82" s="19"/>
      <c r="BA82" s="52" t="s">
        <v>35</v>
      </c>
      <c r="BB82" s="6"/>
      <c r="BC82" s="6"/>
      <c r="BD82" s="17"/>
      <c r="BE82" s="53">
        <f>BD60</f>
        <v>830.28</v>
      </c>
      <c r="BF82" s="54" t="s">
        <v>15</v>
      </c>
      <c r="BH82" s="57" t="s">
        <v>36</v>
      </c>
      <c r="BI82" s="6"/>
      <c r="BJ82" s="19"/>
      <c r="BK82" s="58">
        <f>BK84/BD61</f>
        <v>40.495686</v>
      </c>
      <c r="BL82" s="19"/>
      <c r="BP82" s="52" t="s">
        <v>35</v>
      </c>
      <c r="BQ82" s="6"/>
      <c r="BR82" s="6"/>
      <c r="BS82" s="17"/>
      <c r="BT82" s="53">
        <f>BS60</f>
        <v>830.28</v>
      </c>
      <c r="BU82" s="54" t="s">
        <v>15</v>
      </c>
      <c r="BW82" s="57" t="s">
        <v>36</v>
      </c>
      <c r="BX82" s="6"/>
      <c r="BY82" s="19"/>
      <c r="BZ82" s="58">
        <f>BZ84/BS61</f>
        <v>43.1953984</v>
      </c>
      <c r="CA82" s="19"/>
      <c r="CE82" s="52" t="s">
        <v>35</v>
      </c>
      <c r="CF82" s="6"/>
      <c r="CG82" s="6"/>
      <c r="CH82" s="17"/>
      <c r="CI82" s="53">
        <f>CH60</f>
        <v>830.28</v>
      </c>
      <c r="CJ82" s="54" t="s">
        <v>15</v>
      </c>
      <c r="CL82" s="57" t="s">
        <v>36</v>
      </c>
      <c r="CM82" s="6"/>
      <c r="CN82" s="19"/>
      <c r="CO82" s="58">
        <f>CO84/CH61</f>
        <v>45.8951108</v>
      </c>
      <c r="CP82" s="19"/>
      <c r="CT82" s="52" t="s">
        <v>35</v>
      </c>
      <c r="CU82" s="6"/>
      <c r="CV82" s="6"/>
      <c r="CW82" s="17"/>
      <c r="CX82" s="53">
        <f>CW60</f>
        <v>830.28</v>
      </c>
      <c r="CY82" s="54" t="s">
        <v>15</v>
      </c>
      <c r="DA82" s="57" t="s">
        <v>36</v>
      </c>
      <c r="DB82" s="6"/>
      <c r="DC82" s="19"/>
      <c r="DD82" s="58">
        <f>DD84/CW61</f>
        <v>48.5948232</v>
      </c>
      <c r="DE82" s="19"/>
      <c r="DI82" s="52" t="s">
        <v>35</v>
      </c>
      <c r="DJ82" s="6"/>
      <c r="DK82" s="6"/>
      <c r="DL82" s="17"/>
      <c r="DM82" s="53">
        <f>DL60</f>
        <v>830.28</v>
      </c>
      <c r="DN82" s="54" t="s">
        <v>15</v>
      </c>
      <c r="DP82" s="57" t="s">
        <v>36</v>
      </c>
      <c r="DQ82" s="6"/>
      <c r="DR82" s="19"/>
      <c r="DS82" s="58">
        <f>DS84/DL61</f>
        <v>51.2945356</v>
      </c>
      <c r="DT82" s="19"/>
      <c r="DX82" s="52" t="s">
        <v>35</v>
      </c>
      <c r="DY82" s="6"/>
      <c r="DZ82" s="6"/>
      <c r="EA82" s="17"/>
      <c r="EB82" s="53">
        <f>EA60</f>
        <v>830.28</v>
      </c>
      <c r="EC82" s="54" t="s">
        <v>15</v>
      </c>
      <c r="EE82" s="57" t="s">
        <v>36</v>
      </c>
      <c r="EF82" s="6"/>
      <c r="EG82" s="19"/>
      <c r="EH82" s="58">
        <f>EH84/EA61</f>
        <v>53.994248</v>
      </c>
      <c r="EI82" s="19"/>
      <c r="EM82" s="52" t="s">
        <v>35</v>
      </c>
      <c r="EN82" s="6"/>
      <c r="EO82" s="6"/>
      <c r="EP82" s="17"/>
      <c r="EQ82" s="53">
        <f>EP60</f>
        <v>830.28</v>
      </c>
      <c r="ER82" s="54" t="s">
        <v>15</v>
      </c>
      <c r="ET82" s="57" t="s">
        <v>36</v>
      </c>
      <c r="EU82" s="6"/>
      <c r="EV82" s="19"/>
      <c r="EW82" s="58">
        <f>EW84/EP61</f>
        <v>15.65833192</v>
      </c>
      <c r="EX82" s="19"/>
      <c r="FB82" s="52" t="s">
        <v>35</v>
      </c>
      <c r="FC82" s="6"/>
      <c r="FD82" s="6"/>
      <c r="FE82" s="17"/>
      <c r="FF82" s="53">
        <f>FE60</f>
        <v>830.28</v>
      </c>
      <c r="FG82" s="54" t="s">
        <v>15</v>
      </c>
      <c r="FI82" s="57" t="s">
        <v>36</v>
      </c>
      <c r="FJ82" s="6"/>
      <c r="FK82" s="19"/>
      <c r="FL82" s="58" t="str">
        <f>FL84/FE61</f>
        <v>#ERROR!</v>
      </c>
      <c r="FM82" s="19"/>
      <c r="FQ82" s="52" t="s">
        <v>35</v>
      </c>
      <c r="FR82" s="6"/>
      <c r="FS82" s="6"/>
      <c r="FT82" s="17"/>
      <c r="FU82" s="53">
        <f>FT60</f>
        <v>830.28</v>
      </c>
      <c r="FV82" s="54" t="s">
        <v>15</v>
      </c>
      <c r="FX82" s="57" t="s">
        <v>36</v>
      </c>
      <c r="FY82" s="6"/>
      <c r="FZ82" s="17"/>
      <c r="GA82" s="58" t="str">
        <f>GA84/FT61</f>
        <v>#ERROR!</v>
      </c>
      <c r="GB82" s="19"/>
      <c r="GF82" s="52" t="s">
        <v>35</v>
      </c>
      <c r="GG82" s="6"/>
      <c r="GH82" s="6"/>
      <c r="GI82" s="17"/>
      <c r="GJ82" s="53">
        <f>GI60</f>
        <v>830.28</v>
      </c>
      <c r="GK82" s="54" t="s">
        <v>15</v>
      </c>
      <c r="GM82" s="57" t="s">
        <v>36</v>
      </c>
      <c r="GN82" s="6"/>
      <c r="GO82" s="17"/>
      <c r="GP82" s="58" t="str">
        <f>GP84/GI61</f>
        <v>#ERROR!</v>
      </c>
      <c r="GQ82" s="19"/>
    </row>
    <row r="83" ht="15.75" customHeight="1">
      <c r="A83" s="102"/>
      <c r="H83" s="52" t="s">
        <v>35</v>
      </c>
      <c r="I83" s="6"/>
      <c r="J83" s="6"/>
      <c r="K83" s="17"/>
      <c r="L83" s="53">
        <f>K61</f>
        <v>830.28</v>
      </c>
      <c r="M83" s="54" t="s">
        <v>15</v>
      </c>
      <c r="O83" s="57" t="s">
        <v>36</v>
      </c>
      <c r="P83" s="6"/>
      <c r="Q83" s="19"/>
      <c r="R83" s="58">
        <f>R85/K62</f>
        <v>35.0962612</v>
      </c>
      <c r="S83" s="19"/>
      <c r="W83" s="59" t="s">
        <v>37</v>
      </c>
      <c r="X83" s="34"/>
      <c r="Y83" s="34"/>
      <c r="Z83" s="35"/>
      <c r="AA83" s="60">
        <f>Z62*Z60</f>
        <v>244932.6</v>
      </c>
      <c r="AB83" s="61" t="s">
        <v>15</v>
      </c>
      <c r="AD83" s="57" t="s">
        <v>38</v>
      </c>
      <c r="AE83" s="6"/>
      <c r="AF83" s="17"/>
      <c r="AG83" s="58">
        <f>SUM(Z76:AI76)*Z55</f>
        <v>1476.04248</v>
      </c>
      <c r="AH83" s="19"/>
      <c r="AL83" s="59" t="s">
        <v>37</v>
      </c>
      <c r="AM83" s="34"/>
      <c r="AN83" s="34"/>
      <c r="AO83" s="35"/>
      <c r="AP83" s="60">
        <f>AO62*AO60</f>
        <v>244932.6</v>
      </c>
      <c r="AQ83" s="61" t="s">
        <v>15</v>
      </c>
      <c r="AS83" s="57" t="s">
        <v>38</v>
      </c>
      <c r="AT83" s="6"/>
      <c r="AU83" s="17"/>
      <c r="AV83" s="58">
        <f>SUM(AO76:AX76)*AO55</f>
        <v>1476.04248</v>
      </c>
      <c r="AW83" s="19"/>
      <c r="BA83" s="59" t="s">
        <v>37</v>
      </c>
      <c r="BB83" s="34"/>
      <c r="BC83" s="34"/>
      <c r="BD83" s="35"/>
      <c r="BE83" s="60">
        <f>BD62*BD60</f>
        <v>244932.6</v>
      </c>
      <c r="BF83" s="61" t="s">
        <v>15</v>
      </c>
      <c r="BH83" s="57" t="s">
        <v>38</v>
      </c>
      <c r="BI83" s="6"/>
      <c r="BJ83" s="17"/>
      <c r="BK83" s="58">
        <f>SUM(BD76:BM76)*BD55</f>
        <v>1476.04248</v>
      </c>
      <c r="BL83" s="19"/>
      <c r="BP83" s="59" t="s">
        <v>37</v>
      </c>
      <c r="BQ83" s="34"/>
      <c r="BR83" s="34"/>
      <c r="BS83" s="35"/>
      <c r="BT83" s="60">
        <f>BS62*BS60</f>
        <v>244932.6</v>
      </c>
      <c r="BU83" s="61" t="s">
        <v>15</v>
      </c>
      <c r="BW83" s="57" t="s">
        <v>38</v>
      </c>
      <c r="BX83" s="6"/>
      <c r="BY83" s="17"/>
      <c r="BZ83" s="58">
        <f>SUM(BS76:CB76)*BS55</f>
        <v>1476.04248</v>
      </c>
      <c r="CA83" s="19"/>
      <c r="CE83" s="59" t="s">
        <v>37</v>
      </c>
      <c r="CF83" s="34"/>
      <c r="CG83" s="34"/>
      <c r="CH83" s="35"/>
      <c r="CI83" s="60">
        <f>CH62*CH60</f>
        <v>244932.6</v>
      </c>
      <c r="CJ83" s="61" t="s">
        <v>15</v>
      </c>
      <c r="CL83" s="57" t="s">
        <v>38</v>
      </c>
      <c r="CM83" s="6"/>
      <c r="CN83" s="17"/>
      <c r="CO83" s="58">
        <f>SUM(CH76:CQ76)*CH55</f>
        <v>1476.04248</v>
      </c>
      <c r="CP83" s="19"/>
      <c r="CT83" s="59" t="s">
        <v>37</v>
      </c>
      <c r="CU83" s="34"/>
      <c r="CV83" s="34"/>
      <c r="CW83" s="35"/>
      <c r="CX83" s="60">
        <f>CW62*CW60</f>
        <v>244932.6</v>
      </c>
      <c r="CY83" s="61" t="s">
        <v>15</v>
      </c>
      <c r="DA83" s="57" t="s">
        <v>38</v>
      </c>
      <c r="DB83" s="6"/>
      <c r="DC83" s="17"/>
      <c r="DD83" s="58">
        <f>SUM(CW76:DF76)*CW55</f>
        <v>1476.04248</v>
      </c>
      <c r="DE83" s="19"/>
      <c r="DI83" s="59" t="s">
        <v>37</v>
      </c>
      <c r="DJ83" s="34"/>
      <c r="DK83" s="34"/>
      <c r="DL83" s="35"/>
      <c r="DM83" s="60">
        <f>DL62*DL60</f>
        <v>244932.6</v>
      </c>
      <c r="DN83" s="61" t="s">
        <v>15</v>
      </c>
      <c r="DP83" s="57" t="s">
        <v>38</v>
      </c>
      <c r="DQ83" s="6"/>
      <c r="DR83" s="17"/>
      <c r="DS83" s="58">
        <f>SUM(DL76:DU76)*DL55</f>
        <v>1476.04248</v>
      </c>
      <c r="DT83" s="19"/>
      <c r="DX83" s="59" t="s">
        <v>37</v>
      </c>
      <c r="DY83" s="34"/>
      <c r="DZ83" s="34"/>
      <c r="EA83" s="35"/>
      <c r="EB83" s="60">
        <f>EA62*EA60</f>
        <v>244932.6</v>
      </c>
      <c r="EC83" s="61" t="s">
        <v>15</v>
      </c>
      <c r="EE83" s="57" t="s">
        <v>38</v>
      </c>
      <c r="EF83" s="6"/>
      <c r="EG83" s="17"/>
      <c r="EH83" s="58">
        <f>SUM(EA76:EJ76)*EA55</f>
        <v>1476.04248</v>
      </c>
      <c r="EI83" s="19"/>
      <c r="EM83" s="59" t="s">
        <v>37</v>
      </c>
      <c r="EN83" s="34"/>
      <c r="EO83" s="34"/>
      <c r="EP83" s="35"/>
      <c r="EQ83" s="60">
        <f>EP62*EP60</f>
        <v>244932.6</v>
      </c>
      <c r="ER83" s="61" t="s">
        <v>15</v>
      </c>
      <c r="ET83" s="57" t="s">
        <v>38</v>
      </c>
      <c r="EU83" s="6"/>
      <c r="EV83" s="17"/>
      <c r="EW83" s="58">
        <f>SUM(EP76:EY76)*EP55</f>
        <v>1476.04248</v>
      </c>
      <c r="EX83" s="19"/>
      <c r="FB83" s="59" t="s">
        <v>37</v>
      </c>
      <c r="FC83" s="34"/>
      <c r="FD83" s="34"/>
      <c r="FE83" s="35"/>
      <c r="FF83" s="60">
        <f>FE62*FE60</f>
        <v>244932.6</v>
      </c>
      <c r="FG83" s="61" t="s">
        <v>15</v>
      </c>
      <c r="FI83" s="57" t="s">
        <v>38</v>
      </c>
      <c r="FJ83" s="6"/>
      <c r="FK83" s="17"/>
      <c r="FL83" s="58">
        <f>SUM(FE76:FN76)*FE55</f>
        <v>1476.04248</v>
      </c>
      <c r="FM83" s="19"/>
      <c r="FQ83" s="59" t="s">
        <v>37</v>
      </c>
      <c r="FR83" s="34"/>
      <c r="FS83" s="34"/>
      <c r="FT83" s="35"/>
      <c r="FU83" s="60">
        <f>FT62*FT60</f>
        <v>244932.6</v>
      </c>
      <c r="FV83" s="61" t="s">
        <v>15</v>
      </c>
      <c r="FX83" s="57" t="s">
        <v>38</v>
      </c>
      <c r="FY83" s="6"/>
      <c r="FZ83" s="17"/>
      <c r="GA83" s="58">
        <f>SUM(FT76:GC76)*FT55</f>
        <v>1476.04248</v>
      </c>
      <c r="GB83" s="19"/>
      <c r="GF83" s="59" t="s">
        <v>37</v>
      </c>
      <c r="GG83" s="34"/>
      <c r="GH83" s="34"/>
      <c r="GI83" s="35"/>
      <c r="GJ83" s="60">
        <f>GI62*GI60</f>
        <v>244932.6</v>
      </c>
      <c r="GK83" s="61" t="s">
        <v>15</v>
      </c>
      <c r="GM83" s="57" t="s">
        <v>38</v>
      </c>
      <c r="GN83" s="6"/>
      <c r="GO83" s="17"/>
      <c r="GP83" s="58">
        <f>SUM(GI76:GR76)*GI55</f>
        <v>1476.04248</v>
      </c>
      <c r="GQ83" s="19"/>
    </row>
    <row r="84" ht="15.75" customHeight="1">
      <c r="A84" s="102"/>
      <c r="H84" s="59" t="s">
        <v>37</v>
      </c>
      <c r="I84" s="34"/>
      <c r="J84" s="34"/>
      <c r="K84" s="35"/>
      <c r="L84" s="60">
        <f>K63*K61</f>
        <v>244932.6</v>
      </c>
      <c r="M84" s="61" t="s">
        <v>15</v>
      </c>
      <c r="O84" s="57" t="s">
        <v>38</v>
      </c>
      <c r="P84" s="6"/>
      <c r="Q84" s="17"/>
      <c r="R84" s="58">
        <f>SUM(K77:T77)*K56</f>
        <v>1476.04248</v>
      </c>
      <c r="S84" s="19"/>
      <c r="AD84" s="57" t="s">
        <v>39</v>
      </c>
      <c r="AE84" s="6"/>
      <c r="AF84" s="17"/>
      <c r="AG84" s="58">
        <f>AA99*Z57</f>
        <v>777.5171712</v>
      </c>
      <c r="AH84" s="19"/>
      <c r="AS84" s="57" t="s">
        <v>39</v>
      </c>
      <c r="AT84" s="6"/>
      <c r="AU84" s="17"/>
      <c r="AV84" s="58">
        <f>AP99*AO57</f>
        <v>907.1033664</v>
      </c>
      <c r="AW84" s="19"/>
      <c r="BH84" s="57" t="s">
        <v>39</v>
      </c>
      <c r="BI84" s="6"/>
      <c r="BJ84" s="17"/>
      <c r="BK84" s="58">
        <f>BE99*BD57</f>
        <v>971.896464</v>
      </c>
      <c r="BL84" s="19"/>
      <c r="BW84" s="57" t="s">
        <v>39</v>
      </c>
      <c r="BX84" s="6"/>
      <c r="BY84" s="17"/>
      <c r="BZ84" s="58">
        <f>BT99*BS57</f>
        <v>1036.689562</v>
      </c>
      <c r="CA84" s="19"/>
      <c r="CL84" s="57" t="s">
        <v>39</v>
      </c>
      <c r="CM84" s="6"/>
      <c r="CN84" s="17"/>
      <c r="CO84" s="58">
        <f>CI99*CH57</f>
        <v>1101.482659</v>
      </c>
      <c r="CP84" s="19"/>
      <c r="DA84" s="57" t="s">
        <v>39</v>
      </c>
      <c r="DB84" s="6"/>
      <c r="DC84" s="17"/>
      <c r="DD84" s="58">
        <f>CX99*CW57</f>
        <v>1166.275757</v>
      </c>
      <c r="DE84" s="19"/>
      <c r="DP84" s="57" t="s">
        <v>39</v>
      </c>
      <c r="DQ84" s="6"/>
      <c r="DR84" s="17"/>
      <c r="DS84" s="58">
        <f>DM99*DL57</f>
        <v>1231.068854</v>
      </c>
      <c r="DT84" s="19"/>
      <c r="EE84" s="57" t="s">
        <v>39</v>
      </c>
      <c r="EF84" s="6"/>
      <c r="EG84" s="17"/>
      <c r="EH84" s="58">
        <f>EB99*EA57</f>
        <v>1295.861952</v>
      </c>
      <c r="EI84" s="19"/>
      <c r="ET84" s="57" t="s">
        <v>39</v>
      </c>
      <c r="EU84" s="6"/>
      <c r="EV84" s="17"/>
      <c r="EW84" s="58">
        <f>EQ99*EP57</f>
        <v>375.7999661</v>
      </c>
      <c r="EX84" s="19"/>
      <c r="FI84" s="57" t="s">
        <v>39</v>
      </c>
      <c r="FJ84" s="6"/>
      <c r="FK84" s="17"/>
      <c r="FL84" s="58" t="str">
        <f>FF99*FE57</f>
        <v>#ERROR!</v>
      </c>
      <c r="FM84" s="19"/>
      <c r="FX84" s="57" t="s">
        <v>39</v>
      </c>
      <c r="FY84" s="6"/>
      <c r="FZ84" s="17"/>
      <c r="GA84" s="58" t="str">
        <f>FU99*FT57</f>
        <v>#ERROR!</v>
      </c>
      <c r="GB84" s="19"/>
      <c r="GM84" s="57" t="s">
        <v>39</v>
      </c>
      <c r="GN84" s="6"/>
      <c r="GO84" s="17"/>
      <c r="GP84" s="58" t="str">
        <f>GJ99*GI57</f>
        <v>#ERROR!</v>
      </c>
      <c r="GQ84" s="19"/>
    </row>
    <row r="85" ht="15.75" customHeight="1">
      <c r="A85" s="102"/>
      <c r="O85" s="57" t="s">
        <v>39</v>
      </c>
      <c r="P85" s="6"/>
      <c r="Q85" s="17"/>
      <c r="R85" s="58">
        <f>L100*K58</f>
        <v>842.3102688</v>
      </c>
      <c r="S85" s="19"/>
      <c r="W85" s="51" t="s">
        <v>40</v>
      </c>
      <c r="X85" s="8"/>
      <c r="Y85" s="8"/>
      <c r="Z85" s="8"/>
      <c r="AA85" s="8"/>
      <c r="AB85" s="9"/>
      <c r="AD85" s="57" t="s">
        <v>41</v>
      </c>
      <c r="AE85" s="6"/>
      <c r="AF85" s="19"/>
      <c r="AG85" s="58">
        <f>AG81+AG82</f>
        <v>93.8983188</v>
      </c>
      <c r="AH85" s="19"/>
      <c r="AL85" s="51" t="s">
        <v>40</v>
      </c>
      <c r="AM85" s="8"/>
      <c r="AN85" s="8"/>
      <c r="AO85" s="8"/>
      <c r="AP85" s="8"/>
      <c r="AQ85" s="9"/>
      <c r="AS85" s="57" t="s">
        <v>41</v>
      </c>
      <c r="AT85" s="6"/>
      <c r="AU85" s="19"/>
      <c r="AV85" s="58">
        <f>AV81+AV82</f>
        <v>99.2977436</v>
      </c>
      <c r="AW85" s="19"/>
      <c r="BA85" s="51" t="s">
        <v>40</v>
      </c>
      <c r="BB85" s="8"/>
      <c r="BC85" s="8"/>
      <c r="BD85" s="8"/>
      <c r="BE85" s="8"/>
      <c r="BF85" s="9"/>
      <c r="BH85" s="57" t="s">
        <v>41</v>
      </c>
      <c r="BI85" s="6"/>
      <c r="BJ85" s="19"/>
      <c r="BK85" s="58">
        <f>BK81+BK82</f>
        <v>101.997456</v>
      </c>
      <c r="BL85" s="19"/>
      <c r="BP85" s="51" t="s">
        <v>40</v>
      </c>
      <c r="BQ85" s="8"/>
      <c r="BR85" s="8"/>
      <c r="BS85" s="8"/>
      <c r="BT85" s="8"/>
      <c r="BU85" s="9"/>
      <c r="BW85" s="57" t="s">
        <v>41</v>
      </c>
      <c r="BX85" s="6"/>
      <c r="BY85" s="19"/>
      <c r="BZ85" s="58">
        <f>BZ81+BZ82</f>
        <v>104.6971684</v>
      </c>
      <c r="CA85" s="19"/>
      <c r="CE85" s="51" t="s">
        <v>40</v>
      </c>
      <c r="CF85" s="8"/>
      <c r="CG85" s="8"/>
      <c r="CH85" s="8"/>
      <c r="CI85" s="8"/>
      <c r="CJ85" s="9"/>
      <c r="CL85" s="57" t="s">
        <v>41</v>
      </c>
      <c r="CM85" s="6"/>
      <c r="CN85" s="19"/>
      <c r="CO85" s="58">
        <f>CO81+CO82</f>
        <v>107.3968808</v>
      </c>
      <c r="CP85" s="19"/>
      <c r="CT85" s="51" t="s">
        <v>40</v>
      </c>
      <c r="CU85" s="8"/>
      <c r="CV85" s="8"/>
      <c r="CW85" s="8"/>
      <c r="CX85" s="8"/>
      <c r="CY85" s="9"/>
      <c r="DA85" s="57" t="s">
        <v>41</v>
      </c>
      <c r="DB85" s="6"/>
      <c r="DC85" s="19"/>
      <c r="DD85" s="58">
        <f>DD81+DD82</f>
        <v>110.0965932</v>
      </c>
      <c r="DE85" s="19"/>
      <c r="DI85" s="51" t="s">
        <v>40</v>
      </c>
      <c r="DJ85" s="8"/>
      <c r="DK85" s="8"/>
      <c r="DL85" s="8"/>
      <c r="DM85" s="8"/>
      <c r="DN85" s="9"/>
      <c r="DP85" s="57" t="s">
        <v>41</v>
      </c>
      <c r="DQ85" s="6"/>
      <c r="DR85" s="19"/>
      <c r="DS85" s="58">
        <f>DS81+DS82</f>
        <v>112.7963056</v>
      </c>
      <c r="DT85" s="19"/>
      <c r="DX85" s="51" t="s">
        <v>40</v>
      </c>
      <c r="DY85" s="8"/>
      <c r="DZ85" s="8"/>
      <c r="EA85" s="8"/>
      <c r="EB85" s="8"/>
      <c r="EC85" s="9"/>
      <c r="EE85" s="57" t="s">
        <v>41</v>
      </c>
      <c r="EF85" s="6"/>
      <c r="EG85" s="19"/>
      <c r="EH85" s="58">
        <f>EH81+EH82</f>
        <v>115.496018</v>
      </c>
      <c r="EI85" s="19"/>
      <c r="EM85" s="51" t="s">
        <v>40</v>
      </c>
      <c r="EN85" s="8"/>
      <c r="EO85" s="8"/>
      <c r="EP85" s="8"/>
      <c r="EQ85" s="8"/>
      <c r="ER85" s="9"/>
      <c r="ET85" s="57" t="s">
        <v>41</v>
      </c>
      <c r="EU85" s="6"/>
      <c r="EV85" s="19"/>
      <c r="EW85" s="58">
        <f>EW81+EW82</f>
        <v>77.16010192</v>
      </c>
      <c r="EX85" s="19"/>
      <c r="FB85" s="51" t="s">
        <v>40</v>
      </c>
      <c r="FC85" s="8"/>
      <c r="FD85" s="8"/>
      <c r="FE85" s="8"/>
      <c r="FF85" s="8"/>
      <c r="FG85" s="9"/>
      <c r="FI85" s="57" t="s">
        <v>41</v>
      </c>
      <c r="FJ85" s="6"/>
      <c r="FK85" s="19"/>
      <c r="FL85" s="58" t="str">
        <f>FL81+FL82</f>
        <v>#ERROR!</v>
      </c>
      <c r="FM85" s="19"/>
      <c r="FQ85" s="51" t="s">
        <v>40</v>
      </c>
      <c r="FR85" s="8"/>
      <c r="FS85" s="8"/>
      <c r="FT85" s="8"/>
      <c r="FU85" s="8"/>
      <c r="FV85" s="9"/>
      <c r="FX85" s="57" t="s">
        <v>41</v>
      </c>
      <c r="FY85" s="6"/>
      <c r="FZ85" s="17"/>
      <c r="GA85" s="58" t="str">
        <f>GA81+GA82</f>
        <v>#ERROR!</v>
      </c>
      <c r="GB85" s="19"/>
      <c r="GF85" s="51" t="s">
        <v>40</v>
      </c>
      <c r="GG85" s="8"/>
      <c r="GH85" s="8"/>
      <c r="GI85" s="8"/>
      <c r="GJ85" s="8"/>
      <c r="GK85" s="9"/>
      <c r="GM85" s="57" t="s">
        <v>41</v>
      </c>
      <c r="GN85" s="6"/>
      <c r="GO85" s="17"/>
      <c r="GP85" s="58" t="str">
        <f>GP81+GP82</f>
        <v>#ERROR!</v>
      </c>
      <c r="GQ85" s="19"/>
    </row>
    <row r="86" ht="15.75" customHeight="1">
      <c r="A86" s="102"/>
      <c r="H86" s="51" t="s">
        <v>40</v>
      </c>
      <c r="I86" s="8"/>
      <c r="J86" s="8"/>
      <c r="K86" s="8"/>
      <c r="L86" s="8"/>
      <c r="M86" s="9"/>
      <c r="O86" s="57" t="s">
        <v>41</v>
      </c>
      <c r="P86" s="6"/>
      <c r="Q86" s="19"/>
      <c r="R86" s="58">
        <f>R82+R83</f>
        <v>96.5980312</v>
      </c>
      <c r="S86" s="19"/>
      <c r="W86" s="62" t="s">
        <v>34</v>
      </c>
      <c r="X86" s="27"/>
      <c r="Y86" s="27"/>
      <c r="Z86" s="28"/>
      <c r="AA86" s="63">
        <f>AA87/Z61</f>
        <v>119.35275</v>
      </c>
      <c r="AB86" s="41"/>
      <c r="AD86" s="57" t="s">
        <v>42</v>
      </c>
      <c r="AE86" s="6"/>
      <c r="AF86" s="19"/>
      <c r="AG86" s="58">
        <f>AG85*Z61</f>
        <v>2253.559651</v>
      </c>
      <c r="AH86" s="19"/>
      <c r="AL86" s="62" t="s">
        <v>34</v>
      </c>
      <c r="AM86" s="27"/>
      <c r="AN86" s="27"/>
      <c r="AO86" s="28"/>
      <c r="AP86" s="63">
        <f>AP87/AO61</f>
        <v>119.35275</v>
      </c>
      <c r="AQ86" s="41"/>
      <c r="AS86" s="57" t="s">
        <v>42</v>
      </c>
      <c r="AT86" s="6"/>
      <c r="AU86" s="19"/>
      <c r="AV86" s="58">
        <f>AV85*AO61</f>
        <v>2383.145846</v>
      </c>
      <c r="AW86" s="19"/>
      <c r="BA86" s="62" t="s">
        <v>34</v>
      </c>
      <c r="BB86" s="27"/>
      <c r="BC86" s="27"/>
      <c r="BD86" s="28"/>
      <c r="BE86" s="63">
        <f>BE87/BD61</f>
        <v>119.35275</v>
      </c>
      <c r="BF86" s="41"/>
      <c r="BH86" s="57" t="s">
        <v>42</v>
      </c>
      <c r="BI86" s="6"/>
      <c r="BJ86" s="19"/>
      <c r="BK86" s="58">
        <f>BK85*BD61</f>
        <v>2447.938944</v>
      </c>
      <c r="BL86" s="19"/>
      <c r="BP86" s="62" t="s">
        <v>34</v>
      </c>
      <c r="BQ86" s="27"/>
      <c r="BR86" s="27"/>
      <c r="BS86" s="28"/>
      <c r="BT86" s="63">
        <f>BT87/BS61</f>
        <v>119.35275</v>
      </c>
      <c r="BU86" s="41"/>
      <c r="BW86" s="57" t="s">
        <v>42</v>
      </c>
      <c r="BX86" s="6"/>
      <c r="BY86" s="19"/>
      <c r="BZ86" s="58">
        <f>BZ85*BS61</f>
        <v>2512.732042</v>
      </c>
      <c r="CA86" s="19"/>
      <c r="CE86" s="62" t="s">
        <v>34</v>
      </c>
      <c r="CF86" s="27"/>
      <c r="CG86" s="27"/>
      <c r="CH86" s="28"/>
      <c r="CI86" s="63">
        <f>CI87/CH61</f>
        <v>119.35275</v>
      </c>
      <c r="CJ86" s="41"/>
      <c r="CL86" s="57" t="s">
        <v>42</v>
      </c>
      <c r="CM86" s="6"/>
      <c r="CN86" s="19"/>
      <c r="CO86" s="58">
        <f>CO85*CH61</f>
        <v>2577.525139</v>
      </c>
      <c r="CP86" s="19"/>
      <c r="CT86" s="62" t="s">
        <v>34</v>
      </c>
      <c r="CU86" s="27"/>
      <c r="CV86" s="27"/>
      <c r="CW86" s="28"/>
      <c r="CX86" s="63">
        <f>CX87/CW61</f>
        <v>119.35275</v>
      </c>
      <c r="CY86" s="41"/>
      <c r="DA86" s="57" t="s">
        <v>42</v>
      </c>
      <c r="DB86" s="6"/>
      <c r="DC86" s="19"/>
      <c r="DD86" s="58">
        <f>DD85*CW61</f>
        <v>2642.318237</v>
      </c>
      <c r="DE86" s="19"/>
      <c r="DI86" s="62" t="s">
        <v>34</v>
      </c>
      <c r="DJ86" s="27"/>
      <c r="DK86" s="27"/>
      <c r="DL86" s="28"/>
      <c r="DM86" s="63">
        <f>DM87/DL61</f>
        <v>119.35275</v>
      </c>
      <c r="DN86" s="41"/>
      <c r="DP86" s="57" t="s">
        <v>42</v>
      </c>
      <c r="DQ86" s="6"/>
      <c r="DR86" s="19"/>
      <c r="DS86" s="58">
        <f>DS85*DL61</f>
        <v>2707.111334</v>
      </c>
      <c r="DT86" s="19"/>
      <c r="DX86" s="62" t="s">
        <v>34</v>
      </c>
      <c r="DY86" s="27"/>
      <c r="DZ86" s="27"/>
      <c r="EA86" s="28"/>
      <c r="EB86" s="63">
        <f>EB87/EA61</f>
        <v>119.35275</v>
      </c>
      <c r="EC86" s="41"/>
      <c r="EE86" s="57" t="s">
        <v>42</v>
      </c>
      <c r="EF86" s="6"/>
      <c r="EG86" s="19"/>
      <c r="EH86" s="58">
        <f>EH85*EA61</f>
        <v>2771.904432</v>
      </c>
      <c r="EI86" s="19"/>
      <c r="EM86" s="62" t="s">
        <v>34</v>
      </c>
      <c r="EN86" s="27"/>
      <c r="EO86" s="27"/>
      <c r="EP86" s="28"/>
      <c r="EQ86" s="63">
        <f>EQ87/EP61</f>
        <v>119.35275</v>
      </c>
      <c r="ER86" s="41"/>
      <c r="ET86" s="57" t="s">
        <v>42</v>
      </c>
      <c r="EU86" s="6"/>
      <c r="EV86" s="19"/>
      <c r="EW86" s="58">
        <f>EW85*EP61</f>
        <v>1851.842446</v>
      </c>
      <c r="EX86" s="19"/>
      <c r="FB86" s="62" t="s">
        <v>34</v>
      </c>
      <c r="FC86" s="27"/>
      <c r="FD86" s="27"/>
      <c r="FE86" s="28"/>
      <c r="FF86" s="63">
        <f>FF87/FE61</f>
        <v>119.35275</v>
      </c>
      <c r="FG86" s="41"/>
      <c r="FI86" s="57" t="s">
        <v>42</v>
      </c>
      <c r="FJ86" s="6"/>
      <c r="FK86" s="19"/>
      <c r="FL86" s="58" t="str">
        <f>FL85*FE61</f>
        <v>#ERROR!</v>
      </c>
      <c r="FM86" s="19"/>
      <c r="FQ86" s="104" t="s">
        <v>34</v>
      </c>
      <c r="FR86" s="11"/>
      <c r="FS86" s="11"/>
      <c r="FT86" s="12"/>
      <c r="FU86" s="105">
        <f>FU87/FT61</f>
        <v>119.35275</v>
      </c>
      <c r="FV86" s="14"/>
      <c r="FX86" s="57" t="s">
        <v>42</v>
      </c>
      <c r="FY86" s="6"/>
      <c r="FZ86" s="17"/>
      <c r="GA86" s="58" t="str">
        <f>GA85*FT61</f>
        <v>#ERROR!</v>
      </c>
      <c r="GB86" s="19"/>
      <c r="GF86" s="104" t="s">
        <v>34</v>
      </c>
      <c r="GG86" s="11"/>
      <c r="GH86" s="11"/>
      <c r="GI86" s="12"/>
      <c r="GJ86" s="105">
        <f>GJ87/GI61</f>
        <v>119.35275</v>
      </c>
      <c r="GK86" s="14"/>
      <c r="GM86" s="57" t="s">
        <v>42</v>
      </c>
      <c r="GN86" s="6"/>
      <c r="GO86" s="17"/>
      <c r="GP86" s="58" t="str">
        <f>GP85*GI61</f>
        <v>#ERROR!</v>
      </c>
      <c r="GQ86" s="19"/>
    </row>
    <row r="87" ht="15.75" customHeight="1">
      <c r="A87" s="102"/>
      <c r="H87" s="62" t="s">
        <v>34</v>
      </c>
      <c r="I87" s="27"/>
      <c r="J87" s="27"/>
      <c r="K87" s="28"/>
      <c r="L87" s="63">
        <f>L88/K62</f>
        <v>119.35275</v>
      </c>
      <c r="M87" s="41"/>
      <c r="O87" s="57" t="s">
        <v>42</v>
      </c>
      <c r="P87" s="6"/>
      <c r="Q87" s="19"/>
      <c r="R87" s="58">
        <f>R86*K62</f>
        <v>2318.352749</v>
      </c>
      <c r="S87" s="19"/>
      <c r="W87" s="64" t="s">
        <v>43</v>
      </c>
      <c r="X87" s="6"/>
      <c r="Y87" s="6"/>
      <c r="Z87" s="17"/>
      <c r="AA87" s="65">
        <f>Z55*Z60</f>
        <v>2864.466</v>
      </c>
      <c r="AB87" s="19"/>
      <c r="AD87" s="57" t="s">
        <v>44</v>
      </c>
      <c r="AE87" s="6"/>
      <c r="AF87" s="19"/>
      <c r="AG87" s="58">
        <f>AG85*Z63</f>
        <v>664800.0971</v>
      </c>
      <c r="AH87" s="19"/>
      <c r="AL87" s="64" t="s">
        <v>43</v>
      </c>
      <c r="AM87" s="6"/>
      <c r="AN87" s="6"/>
      <c r="AO87" s="17"/>
      <c r="AP87" s="65">
        <f>AO55*AO60</f>
        <v>2864.466</v>
      </c>
      <c r="AQ87" s="19"/>
      <c r="AS87" s="57" t="s">
        <v>44</v>
      </c>
      <c r="AT87" s="6"/>
      <c r="AU87" s="19"/>
      <c r="AV87" s="58">
        <f>AV85*AO63</f>
        <v>703028.0247</v>
      </c>
      <c r="AW87" s="19"/>
      <c r="BA87" s="64" t="s">
        <v>43</v>
      </c>
      <c r="BB87" s="6"/>
      <c r="BC87" s="6"/>
      <c r="BD87" s="17"/>
      <c r="BE87" s="65">
        <f>BD55*BD60</f>
        <v>2864.466</v>
      </c>
      <c r="BF87" s="19"/>
      <c r="BH87" s="57" t="s">
        <v>44</v>
      </c>
      <c r="BI87" s="6"/>
      <c r="BJ87" s="19"/>
      <c r="BK87" s="58">
        <f>BK85*BD63</f>
        <v>722141.9885</v>
      </c>
      <c r="BL87" s="19"/>
      <c r="BP87" s="64" t="s">
        <v>43</v>
      </c>
      <c r="BQ87" s="6"/>
      <c r="BR87" s="6"/>
      <c r="BS87" s="17"/>
      <c r="BT87" s="65">
        <f>BS55*BS60</f>
        <v>2864.466</v>
      </c>
      <c r="BU87" s="19"/>
      <c r="BW87" s="57" t="s">
        <v>44</v>
      </c>
      <c r="BX87" s="6"/>
      <c r="BY87" s="19"/>
      <c r="BZ87" s="58">
        <f>BZ85*BS63</f>
        <v>741255.9523</v>
      </c>
      <c r="CA87" s="19"/>
      <c r="CE87" s="64" t="s">
        <v>43</v>
      </c>
      <c r="CF87" s="6"/>
      <c r="CG87" s="6"/>
      <c r="CH87" s="17"/>
      <c r="CI87" s="65">
        <f>CH55*CH60</f>
        <v>2864.466</v>
      </c>
      <c r="CJ87" s="19"/>
      <c r="CL87" s="57" t="s">
        <v>44</v>
      </c>
      <c r="CM87" s="6"/>
      <c r="CN87" s="19"/>
      <c r="CO87" s="58">
        <f>CO85*CH63</f>
        <v>760369.9161</v>
      </c>
      <c r="CP87" s="19"/>
      <c r="CT87" s="64" t="s">
        <v>43</v>
      </c>
      <c r="CU87" s="6"/>
      <c r="CV87" s="6"/>
      <c r="CW87" s="17"/>
      <c r="CX87" s="65">
        <f>CW55*CW60</f>
        <v>2864.466</v>
      </c>
      <c r="CY87" s="19"/>
      <c r="DA87" s="57" t="s">
        <v>44</v>
      </c>
      <c r="DB87" s="6"/>
      <c r="DC87" s="19"/>
      <c r="DD87" s="58">
        <f>DD85*CW63</f>
        <v>779483.8799</v>
      </c>
      <c r="DE87" s="19"/>
      <c r="DI87" s="64" t="s">
        <v>43</v>
      </c>
      <c r="DJ87" s="6"/>
      <c r="DK87" s="6"/>
      <c r="DL87" s="17"/>
      <c r="DM87" s="65">
        <f>DL55*DL60</f>
        <v>2864.466</v>
      </c>
      <c r="DN87" s="19"/>
      <c r="DP87" s="57" t="s">
        <v>44</v>
      </c>
      <c r="DQ87" s="6"/>
      <c r="DR87" s="19"/>
      <c r="DS87" s="58">
        <f>DS85*DL63</f>
        <v>798597.8436</v>
      </c>
      <c r="DT87" s="19"/>
      <c r="DX87" s="64" t="s">
        <v>43</v>
      </c>
      <c r="DY87" s="6"/>
      <c r="DZ87" s="6"/>
      <c r="EA87" s="17"/>
      <c r="EB87" s="65">
        <f>EA55*EA60</f>
        <v>2864.466</v>
      </c>
      <c r="EC87" s="19"/>
      <c r="EE87" s="57" t="s">
        <v>44</v>
      </c>
      <c r="EF87" s="6"/>
      <c r="EG87" s="19"/>
      <c r="EH87" s="58">
        <f>EH85*EA63</f>
        <v>817711.8074</v>
      </c>
      <c r="EI87" s="19"/>
      <c r="EM87" s="64" t="s">
        <v>43</v>
      </c>
      <c r="EN87" s="6"/>
      <c r="EO87" s="6"/>
      <c r="EP87" s="17"/>
      <c r="EQ87" s="65">
        <f>EP55*EP60</f>
        <v>2864.466</v>
      </c>
      <c r="ER87" s="19"/>
      <c r="ET87" s="57" t="s">
        <v>44</v>
      </c>
      <c r="EU87" s="6"/>
      <c r="EV87" s="19"/>
      <c r="EW87" s="58">
        <f>EW85*EP63</f>
        <v>546293.5216</v>
      </c>
      <c r="EX87" s="19"/>
      <c r="FB87" s="64" t="s">
        <v>43</v>
      </c>
      <c r="FC87" s="6"/>
      <c r="FD87" s="6"/>
      <c r="FE87" s="17"/>
      <c r="FF87" s="65">
        <f>FE55*FE60</f>
        <v>2864.466</v>
      </c>
      <c r="FG87" s="19"/>
      <c r="FI87" s="57" t="s">
        <v>44</v>
      </c>
      <c r="FJ87" s="6"/>
      <c r="FK87" s="19"/>
      <c r="FL87" s="58" t="str">
        <f>FL85*FE63</f>
        <v>#ERROR!</v>
      </c>
      <c r="FM87" s="19"/>
      <c r="FQ87" s="64" t="s">
        <v>43</v>
      </c>
      <c r="FR87" s="6"/>
      <c r="FS87" s="6"/>
      <c r="FT87" s="17"/>
      <c r="FU87" s="65">
        <f>FT55*FT60</f>
        <v>2864.466</v>
      </c>
      <c r="FV87" s="19"/>
      <c r="FX87" s="57" t="s">
        <v>44</v>
      </c>
      <c r="FY87" s="6"/>
      <c r="FZ87" s="17"/>
      <c r="GA87" s="58" t="str">
        <f>GA85*FT63</f>
        <v>#ERROR!</v>
      </c>
      <c r="GB87" s="19"/>
      <c r="GF87" s="64" t="s">
        <v>43</v>
      </c>
      <c r="GG87" s="6"/>
      <c r="GH87" s="6"/>
      <c r="GI87" s="17"/>
      <c r="GJ87" s="65">
        <f>GI55*GI60</f>
        <v>2864.466</v>
      </c>
      <c r="GK87" s="19"/>
      <c r="GM87" s="57" t="s">
        <v>44</v>
      </c>
      <c r="GN87" s="6"/>
      <c r="GO87" s="17"/>
      <c r="GP87" s="58" t="str">
        <f>GP85*GI63</f>
        <v>#ERROR!</v>
      </c>
      <c r="GQ87" s="19"/>
    </row>
    <row r="88" ht="15.75" customHeight="1">
      <c r="A88" s="102"/>
      <c r="H88" s="64" t="s">
        <v>43</v>
      </c>
      <c r="I88" s="6"/>
      <c r="J88" s="6"/>
      <c r="K88" s="17"/>
      <c r="L88" s="65">
        <f>K56*K61</f>
        <v>2864.466</v>
      </c>
      <c r="M88" s="19"/>
      <c r="O88" s="57" t="s">
        <v>44</v>
      </c>
      <c r="P88" s="6"/>
      <c r="Q88" s="19"/>
      <c r="R88" s="58">
        <f>R86*K64</f>
        <v>683914.0609</v>
      </c>
      <c r="S88" s="19"/>
      <c r="W88" s="64" t="s">
        <v>45</v>
      </c>
      <c r="X88" s="6"/>
      <c r="Y88" s="6"/>
      <c r="Z88" s="17"/>
      <c r="AA88" s="65">
        <f>AA87*Z62</f>
        <v>845017.47</v>
      </c>
      <c r="AB88" s="19"/>
      <c r="AD88" s="57" t="s">
        <v>46</v>
      </c>
      <c r="AE88" s="6"/>
      <c r="AF88" s="19"/>
      <c r="AG88" s="66">
        <f>AG87*5</f>
        <v>3324000.486</v>
      </c>
      <c r="AH88" s="19"/>
      <c r="AL88" s="64" t="s">
        <v>45</v>
      </c>
      <c r="AM88" s="6"/>
      <c r="AN88" s="6"/>
      <c r="AO88" s="17"/>
      <c r="AP88" s="65">
        <f>AP87*AO62</f>
        <v>845017.47</v>
      </c>
      <c r="AQ88" s="19"/>
      <c r="AS88" s="57" t="s">
        <v>46</v>
      </c>
      <c r="AT88" s="6"/>
      <c r="AU88" s="19"/>
      <c r="AV88" s="66">
        <f>AV87*5</f>
        <v>3515140.123</v>
      </c>
      <c r="AW88" s="19"/>
      <c r="BA88" s="64" t="s">
        <v>45</v>
      </c>
      <c r="BB88" s="6"/>
      <c r="BC88" s="6"/>
      <c r="BD88" s="17"/>
      <c r="BE88" s="65">
        <f>BE87*BD62</f>
        <v>845017.47</v>
      </c>
      <c r="BF88" s="19"/>
      <c r="BH88" s="57" t="s">
        <v>46</v>
      </c>
      <c r="BI88" s="6"/>
      <c r="BJ88" s="19"/>
      <c r="BK88" s="66">
        <f>BK87*5</f>
        <v>3610709.942</v>
      </c>
      <c r="BL88" s="19"/>
      <c r="BP88" s="64" t="s">
        <v>45</v>
      </c>
      <c r="BQ88" s="6"/>
      <c r="BR88" s="6"/>
      <c r="BS88" s="17"/>
      <c r="BT88" s="65">
        <f>BT87*BS62</f>
        <v>845017.47</v>
      </c>
      <c r="BU88" s="19"/>
      <c r="BW88" s="57" t="s">
        <v>46</v>
      </c>
      <c r="BX88" s="6"/>
      <c r="BY88" s="19"/>
      <c r="BZ88" s="66">
        <f>BZ87*5</f>
        <v>3706279.761</v>
      </c>
      <c r="CA88" s="19"/>
      <c r="CE88" s="64" t="s">
        <v>45</v>
      </c>
      <c r="CF88" s="6"/>
      <c r="CG88" s="6"/>
      <c r="CH88" s="17"/>
      <c r="CI88" s="65">
        <f>CI87*CH62</f>
        <v>845017.47</v>
      </c>
      <c r="CJ88" s="19"/>
      <c r="CL88" s="57" t="s">
        <v>46</v>
      </c>
      <c r="CM88" s="6"/>
      <c r="CN88" s="19"/>
      <c r="CO88" s="66">
        <f>CO87*5</f>
        <v>3801849.58</v>
      </c>
      <c r="CP88" s="19"/>
      <c r="CT88" s="64" t="s">
        <v>45</v>
      </c>
      <c r="CU88" s="6"/>
      <c r="CV88" s="6"/>
      <c r="CW88" s="17"/>
      <c r="CX88" s="65">
        <f>CX87*CW62</f>
        <v>845017.47</v>
      </c>
      <c r="CY88" s="19"/>
      <c r="DA88" s="57" t="s">
        <v>46</v>
      </c>
      <c r="DB88" s="6"/>
      <c r="DC88" s="19"/>
      <c r="DD88" s="66">
        <f>DD87*5</f>
        <v>3897419.399</v>
      </c>
      <c r="DE88" s="19"/>
      <c r="DI88" s="64" t="s">
        <v>45</v>
      </c>
      <c r="DJ88" s="6"/>
      <c r="DK88" s="6"/>
      <c r="DL88" s="17"/>
      <c r="DM88" s="65">
        <f>DM87*DL62</f>
        <v>845017.47</v>
      </c>
      <c r="DN88" s="19"/>
      <c r="DP88" s="57" t="s">
        <v>46</v>
      </c>
      <c r="DQ88" s="6"/>
      <c r="DR88" s="19"/>
      <c r="DS88" s="66">
        <f>DS87*5</f>
        <v>3992989.218</v>
      </c>
      <c r="DT88" s="19"/>
      <c r="DX88" s="64" t="s">
        <v>45</v>
      </c>
      <c r="DY88" s="6"/>
      <c r="DZ88" s="6"/>
      <c r="EA88" s="17"/>
      <c r="EB88" s="65">
        <f>EB87*EA62</f>
        <v>845017.47</v>
      </c>
      <c r="EC88" s="19"/>
      <c r="EE88" s="57" t="s">
        <v>46</v>
      </c>
      <c r="EF88" s="6"/>
      <c r="EG88" s="19"/>
      <c r="EH88" s="66">
        <f>EH87*5</f>
        <v>4088559.037</v>
      </c>
      <c r="EI88" s="19"/>
      <c r="EM88" s="64" t="s">
        <v>45</v>
      </c>
      <c r="EN88" s="6"/>
      <c r="EO88" s="6"/>
      <c r="EP88" s="17"/>
      <c r="EQ88" s="65">
        <f>EQ87*EP62</f>
        <v>845017.47</v>
      </c>
      <c r="ER88" s="19"/>
      <c r="ET88" s="57" t="s">
        <v>46</v>
      </c>
      <c r="EU88" s="6"/>
      <c r="EV88" s="19"/>
      <c r="EW88" s="66">
        <f>EW87*5</f>
        <v>2731467.608</v>
      </c>
      <c r="EX88" s="19"/>
      <c r="FB88" s="64" t="s">
        <v>45</v>
      </c>
      <c r="FC88" s="6"/>
      <c r="FD88" s="6"/>
      <c r="FE88" s="17"/>
      <c r="FF88" s="65">
        <f>FF87*FE62</f>
        <v>845017.47</v>
      </c>
      <c r="FG88" s="19"/>
      <c r="FI88" s="57" t="s">
        <v>46</v>
      </c>
      <c r="FJ88" s="6"/>
      <c r="FK88" s="19"/>
      <c r="FL88" s="66" t="str">
        <f>FL87*5</f>
        <v>#ERROR!</v>
      </c>
      <c r="FM88" s="19"/>
      <c r="FQ88" s="64" t="s">
        <v>45</v>
      </c>
      <c r="FR88" s="6"/>
      <c r="FS88" s="6"/>
      <c r="FT88" s="17"/>
      <c r="FU88" s="65">
        <f>FU87*FT62</f>
        <v>845017.47</v>
      </c>
      <c r="FV88" s="19"/>
      <c r="FX88" s="57" t="s">
        <v>46</v>
      </c>
      <c r="FY88" s="6"/>
      <c r="FZ88" s="17"/>
      <c r="GA88" s="66" t="str">
        <f>GA87*5</f>
        <v>#ERROR!</v>
      </c>
      <c r="GB88" s="19"/>
      <c r="GF88" s="64" t="s">
        <v>45</v>
      </c>
      <c r="GG88" s="6"/>
      <c r="GH88" s="6"/>
      <c r="GI88" s="17"/>
      <c r="GJ88" s="65">
        <f>GJ87*GI62</f>
        <v>845017.47</v>
      </c>
      <c r="GK88" s="19"/>
      <c r="GM88" s="57" t="s">
        <v>46</v>
      </c>
      <c r="GN88" s="6"/>
      <c r="GO88" s="17"/>
      <c r="GP88" s="66" t="str">
        <f>GP87*5</f>
        <v>#ERROR!</v>
      </c>
      <c r="GQ88" s="19"/>
    </row>
    <row r="89" ht="15.75" customHeight="1">
      <c r="A89" s="102"/>
      <c r="H89" s="64" t="s">
        <v>45</v>
      </c>
      <c r="I89" s="6"/>
      <c r="J89" s="6"/>
      <c r="K89" s="17"/>
      <c r="L89" s="65">
        <f>L88*K63</f>
        <v>845017.47</v>
      </c>
      <c r="M89" s="19"/>
      <c r="O89" s="57" t="s">
        <v>46</v>
      </c>
      <c r="P89" s="6"/>
      <c r="Q89" s="19"/>
      <c r="R89" s="66">
        <f>R88*5</f>
        <v>3419570.304</v>
      </c>
      <c r="S89" s="19"/>
      <c r="W89" s="67" t="s">
        <v>47</v>
      </c>
      <c r="X89" s="34"/>
      <c r="Y89" s="34"/>
      <c r="Z89" s="35"/>
      <c r="AA89" s="68">
        <f>AA88*5</f>
        <v>4225087.35</v>
      </c>
      <c r="AB89" s="37"/>
      <c r="AL89" s="67" t="s">
        <v>47</v>
      </c>
      <c r="AM89" s="34"/>
      <c r="AN89" s="34"/>
      <c r="AO89" s="35"/>
      <c r="AP89" s="68">
        <f>AP88*5</f>
        <v>4225087.35</v>
      </c>
      <c r="AQ89" s="37"/>
      <c r="BA89" s="67" t="s">
        <v>47</v>
      </c>
      <c r="BB89" s="34"/>
      <c r="BC89" s="34"/>
      <c r="BD89" s="35"/>
      <c r="BE89" s="68">
        <f>BE88*5</f>
        <v>4225087.35</v>
      </c>
      <c r="BF89" s="37"/>
      <c r="BP89" s="67" t="s">
        <v>47</v>
      </c>
      <c r="BQ89" s="34"/>
      <c r="BR89" s="34"/>
      <c r="BS89" s="35"/>
      <c r="BT89" s="68">
        <f>BT88*5</f>
        <v>4225087.35</v>
      </c>
      <c r="BU89" s="37"/>
      <c r="CE89" s="67" t="s">
        <v>47</v>
      </c>
      <c r="CF89" s="34"/>
      <c r="CG89" s="34"/>
      <c r="CH89" s="35"/>
      <c r="CI89" s="68">
        <f>CI88*5</f>
        <v>4225087.35</v>
      </c>
      <c r="CJ89" s="37"/>
      <c r="CT89" s="67" t="s">
        <v>47</v>
      </c>
      <c r="CU89" s="34"/>
      <c r="CV89" s="34"/>
      <c r="CW89" s="35"/>
      <c r="CX89" s="68">
        <f>CX88*5</f>
        <v>4225087.35</v>
      </c>
      <c r="CY89" s="37"/>
      <c r="DI89" s="67" t="s">
        <v>47</v>
      </c>
      <c r="DJ89" s="34"/>
      <c r="DK89" s="34"/>
      <c r="DL89" s="35"/>
      <c r="DM89" s="68">
        <f>DM88*5</f>
        <v>4225087.35</v>
      </c>
      <c r="DN89" s="37"/>
      <c r="DX89" s="67" t="s">
        <v>47</v>
      </c>
      <c r="DY89" s="34"/>
      <c r="DZ89" s="34"/>
      <c r="EA89" s="35"/>
      <c r="EB89" s="68">
        <f>EB88*5</f>
        <v>4225087.35</v>
      </c>
      <c r="EC89" s="37"/>
      <c r="EM89" s="67" t="s">
        <v>47</v>
      </c>
      <c r="EN89" s="34"/>
      <c r="EO89" s="34"/>
      <c r="EP89" s="35"/>
      <c r="EQ89" s="68">
        <f>EQ88*5</f>
        <v>4225087.35</v>
      </c>
      <c r="ER89" s="37"/>
      <c r="FB89" s="67" t="s">
        <v>47</v>
      </c>
      <c r="FC89" s="34"/>
      <c r="FD89" s="34"/>
      <c r="FE89" s="35"/>
      <c r="FF89" s="68">
        <f>FF88*5</f>
        <v>4225087.35</v>
      </c>
      <c r="FG89" s="37"/>
      <c r="FQ89" s="67" t="s">
        <v>47</v>
      </c>
      <c r="FR89" s="34"/>
      <c r="FS89" s="34"/>
      <c r="FT89" s="35"/>
      <c r="FU89" s="68">
        <f>FU88*5</f>
        <v>4225087.35</v>
      </c>
      <c r="FV89" s="37"/>
      <c r="GF89" s="67" t="s">
        <v>47</v>
      </c>
      <c r="GG89" s="34"/>
      <c r="GH89" s="34"/>
      <c r="GI89" s="35"/>
      <c r="GJ89" s="68">
        <f>GJ88*5</f>
        <v>4225087.35</v>
      </c>
      <c r="GK89" s="37"/>
    </row>
    <row r="90" ht="15.75" customHeight="1">
      <c r="A90" s="102"/>
      <c r="H90" s="67" t="s">
        <v>47</v>
      </c>
      <c r="I90" s="34"/>
      <c r="J90" s="34"/>
      <c r="K90" s="35"/>
      <c r="L90" s="68">
        <f>L89*5</f>
        <v>4225087.35</v>
      </c>
      <c r="M90" s="37"/>
      <c r="AD90" s="69" t="s">
        <v>48</v>
      </c>
      <c r="AE90" s="11"/>
      <c r="AF90" s="11"/>
      <c r="AG90" s="11"/>
      <c r="AH90" s="14"/>
      <c r="AS90" s="69" t="s">
        <v>48</v>
      </c>
      <c r="AT90" s="11"/>
      <c r="AU90" s="11"/>
      <c r="AV90" s="11"/>
      <c r="AW90" s="14"/>
      <c r="BH90" s="69" t="s">
        <v>48</v>
      </c>
      <c r="BI90" s="11"/>
      <c r="BJ90" s="11"/>
      <c r="BK90" s="11"/>
      <c r="BL90" s="14"/>
      <c r="BW90" s="69" t="s">
        <v>48</v>
      </c>
      <c r="BX90" s="11"/>
      <c r="BY90" s="11"/>
      <c r="BZ90" s="11"/>
      <c r="CA90" s="14"/>
      <c r="CL90" s="69" t="s">
        <v>48</v>
      </c>
      <c r="CM90" s="11"/>
      <c r="CN90" s="11"/>
      <c r="CO90" s="11"/>
      <c r="CP90" s="14"/>
      <c r="DA90" s="69" t="s">
        <v>48</v>
      </c>
      <c r="DB90" s="11"/>
      <c r="DC90" s="11"/>
      <c r="DD90" s="11"/>
      <c r="DE90" s="14"/>
      <c r="DP90" s="69" t="s">
        <v>48</v>
      </c>
      <c r="DQ90" s="11"/>
      <c r="DR90" s="11"/>
      <c r="DS90" s="11"/>
      <c r="DT90" s="14"/>
      <c r="EE90" s="69" t="s">
        <v>48</v>
      </c>
      <c r="EF90" s="11"/>
      <c r="EG90" s="11"/>
      <c r="EH90" s="11"/>
      <c r="EI90" s="14"/>
      <c r="ET90" s="69" t="s">
        <v>48</v>
      </c>
      <c r="EU90" s="11"/>
      <c r="EV90" s="11"/>
      <c r="EW90" s="11"/>
      <c r="EX90" s="14"/>
      <c r="FI90" s="69" t="s">
        <v>48</v>
      </c>
      <c r="FJ90" s="11"/>
      <c r="FK90" s="11"/>
      <c r="FL90" s="11"/>
      <c r="FM90" s="14"/>
      <c r="FX90" s="69" t="s">
        <v>48</v>
      </c>
      <c r="FY90" s="11"/>
      <c r="FZ90" s="11"/>
      <c r="GA90" s="11"/>
      <c r="GB90" s="14"/>
      <c r="GM90" s="69" t="s">
        <v>48</v>
      </c>
      <c r="GN90" s="11"/>
      <c r="GO90" s="11"/>
      <c r="GP90" s="11"/>
      <c r="GQ90" s="14"/>
    </row>
    <row r="91" ht="15.75" customHeight="1">
      <c r="A91" s="102"/>
      <c r="O91" s="69" t="s">
        <v>48</v>
      </c>
      <c r="P91" s="11"/>
      <c r="Q91" s="11"/>
      <c r="R91" s="11"/>
      <c r="S91" s="14"/>
      <c r="W91" s="70" t="s">
        <v>49</v>
      </c>
      <c r="X91" s="71"/>
      <c r="Y91" s="71"/>
      <c r="Z91" s="71"/>
      <c r="AA91" s="71"/>
      <c r="AB91" s="72"/>
      <c r="AD91" s="73" t="s">
        <v>50</v>
      </c>
      <c r="AE91" s="6"/>
      <c r="AF91" s="19"/>
      <c r="AG91" s="74">
        <f t="shared" ref="AG91:AG94" si="191">AA86-AG85</f>
        <v>25.4544312</v>
      </c>
      <c r="AH91" s="19"/>
      <c r="AL91" s="70" t="s">
        <v>49</v>
      </c>
      <c r="AM91" s="71"/>
      <c r="AN91" s="71"/>
      <c r="AO91" s="71"/>
      <c r="AP91" s="71"/>
      <c r="AQ91" s="72"/>
      <c r="AS91" s="73" t="s">
        <v>50</v>
      </c>
      <c r="AT91" s="6"/>
      <c r="AU91" s="19"/>
      <c r="AV91" s="74">
        <f t="shared" ref="AV91:AV94" si="192">AP86-AV85</f>
        <v>20.0550064</v>
      </c>
      <c r="AW91" s="19"/>
      <c r="BA91" s="70" t="s">
        <v>49</v>
      </c>
      <c r="BB91" s="71"/>
      <c r="BC91" s="71"/>
      <c r="BD91" s="71"/>
      <c r="BE91" s="71"/>
      <c r="BF91" s="72"/>
      <c r="BH91" s="73" t="s">
        <v>50</v>
      </c>
      <c r="BI91" s="6"/>
      <c r="BJ91" s="19"/>
      <c r="BK91" s="74">
        <f t="shared" ref="BK91:BK94" si="193">BE86-BK85</f>
        <v>17.355294</v>
      </c>
      <c r="BL91" s="19"/>
      <c r="BP91" s="70" t="s">
        <v>49</v>
      </c>
      <c r="BQ91" s="71"/>
      <c r="BR91" s="71"/>
      <c r="BS91" s="71"/>
      <c r="BT91" s="71"/>
      <c r="BU91" s="72"/>
      <c r="BW91" s="73" t="s">
        <v>50</v>
      </c>
      <c r="BX91" s="6"/>
      <c r="BY91" s="19"/>
      <c r="BZ91" s="74">
        <f t="shared" ref="BZ91:BZ94" si="194">BT86-BZ85</f>
        <v>14.6555816</v>
      </c>
      <c r="CA91" s="19"/>
      <c r="CE91" s="70" t="s">
        <v>49</v>
      </c>
      <c r="CF91" s="71"/>
      <c r="CG91" s="71"/>
      <c r="CH91" s="71"/>
      <c r="CI91" s="71"/>
      <c r="CJ91" s="72"/>
      <c r="CL91" s="73" t="s">
        <v>50</v>
      </c>
      <c r="CM91" s="6"/>
      <c r="CN91" s="19"/>
      <c r="CO91" s="74">
        <f t="shared" ref="CO91:CO94" si="195">CI86-CO85</f>
        <v>11.9558692</v>
      </c>
      <c r="CP91" s="19"/>
      <c r="CT91" s="70" t="s">
        <v>49</v>
      </c>
      <c r="CU91" s="71"/>
      <c r="CV91" s="71"/>
      <c r="CW91" s="71"/>
      <c r="CX91" s="71"/>
      <c r="CY91" s="72"/>
      <c r="DA91" s="73" t="s">
        <v>50</v>
      </c>
      <c r="DB91" s="6"/>
      <c r="DC91" s="19"/>
      <c r="DD91" s="74">
        <f t="shared" ref="DD91:DD94" si="196">CX86-DD85</f>
        <v>9.2561568</v>
      </c>
      <c r="DE91" s="19"/>
      <c r="DI91" s="70" t="s">
        <v>49</v>
      </c>
      <c r="DJ91" s="71"/>
      <c r="DK91" s="71"/>
      <c r="DL91" s="71"/>
      <c r="DM91" s="71"/>
      <c r="DN91" s="72"/>
      <c r="DP91" s="73" t="s">
        <v>50</v>
      </c>
      <c r="DQ91" s="6"/>
      <c r="DR91" s="19"/>
      <c r="DS91" s="74">
        <f t="shared" ref="DS91:DS94" si="197">DM86-DS85</f>
        <v>6.5564444</v>
      </c>
      <c r="DT91" s="19"/>
      <c r="DX91" s="70" t="s">
        <v>49</v>
      </c>
      <c r="DY91" s="71"/>
      <c r="DZ91" s="71"/>
      <c r="EA91" s="71"/>
      <c r="EB91" s="71"/>
      <c r="EC91" s="72"/>
      <c r="EE91" s="73" t="s">
        <v>50</v>
      </c>
      <c r="EF91" s="6"/>
      <c r="EG91" s="19"/>
      <c r="EH91" s="74">
        <f t="shared" ref="EH91:EH94" si="198">EB86-EH85</f>
        <v>3.856732</v>
      </c>
      <c r="EI91" s="19"/>
      <c r="EM91" s="70" t="s">
        <v>49</v>
      </c>
      <c r="EN91" s="71"/>
      <c r="EO91" s="71"/>
      <c r="EP91" s="71"/>
      <c r="EQ91" s="71"/>
      <c r="ER91" s="72"/>
      <c r="ET91" s="73" t="s">
        <v>50</v>
      </c>
      <c r="EU91" s="6"/>
      <c r="EV91" s="19"/>
      <c r="EW91" s="74">
        <f t="shared" ref="EW91:EW94" si="199">EQ86-EW85</f>
        <v>42.19264808</v>
      </c>
      <c r="EX91" s="19"/>
      <c r="FB91" s="70" t="s">
        <v>49</v>
      </c>
      <c r="FC91" s="71"/>
      <c r="FD91" s="71"/>
      <c r="FE91" s="71"/>
      <c r="FF91" s="71"/>
      <c r="FG91" s="72"/>
      <c r="FI91" s="73" t="s">
        <v>50</v>
      </c>
      <c r="FJ91" s="6"/>
      <c r="FK91" s="19"/>
      <c r="FL91" s="74" t="str">
        <f t="shared" ref="FL91:FL94" si="200">FF86-FL85</f>
        <v>#ERROR!</v>
      </c>
      <c r="FM91" s="19"/>
      <c r="FQ91" s="70" t="s">
        <v>49</v>
      </c>
      <c r="FR91" s="71"/>
      <c r="FS91" s="71"/>
      <c r="FT91" s="71"/>
      <c r="FU91" s="71"/>
      <c r="FV91" s="72"/>
      <c r="FX91" s="73" t="s">
        <v>50</v>
      </c>
      <c r="FY91" s="6"/>
      <c r="FZ91" s="17"/>
      <c r="GA91" s="74" t="str">
        <f t="shared" ref="GA91:GA94" si="201">FU86-GA85</f>
        <v>#ERROR!</v>
      </c>
      <c r="GB91" s="19"/>
      <c r="GF91" s="70" t="s">
        <v>49</v>
      </c>
      <c r="GG91" s="71"/>
      <c r="GH91" s="71"/>
      <c r="GI91" s="71"/>
      <c r="GJ91" s="71"/>
      <c r="GK91" s="72"/>
      <c r="GM91" s="73" t="s">
        <v>50</v>
      </c>
      <c r="GN91" s="6"/>
      <c r="GO91" s="17"/>
      <c r="GP91" s="74" t="str">
        <f t="shared" ref="GP91:GP94" si="202">GJ86-GP85</f>
        <v>#ERROR!</v>
      </c>
      <c r="GQ91" s="19"/>
    </row>
    <row r="92" ht="15.75" customHeight="1">
      <c r="A92" s="102"/>
      <c r="H92" s="70" t="s">
        <v>49</v>
      </c>
      <c r="I92" s="71"/>
      <c r="J92" s="71"/>
      <c r="K92" s="71"/>
      <c r="L92" s="71"/>
      <c r="M92" s="72"/>
      <c r="O92" s="73" t="s">
        <v>50</v>
      </c>
      <c r="P92" s="6"/>
      <c r="Q92" s="19"/>
      <c r="R92" s="74">
        <f t="shared" ref="R92:R95" si="203">L87-R86</f>
        <v>22.7547188</v>
      </c>
      <c r="S92" s="19"/>
      <c r="W92" s="55" t="s">
        <v>33</v>
      </c>
      <c r="X92" s="11"/>
      <c r="Y92" s="11"/>
      <c r="Z92" s="12"/>
      <c r="AA92" s="75">
        <f>AA93/Z61</f>
        <v>17.8266</v>
      </c>
      <c r="AB92" s="76" t="s">
        <v>15</v>
      </c>
      <c r="AD92" s="73" t="s">
        <v>51</v>
      </c>
      <c r="AE92" s="6"/>
      <c r="AF92" s="19"/>
      <c r="AG92" s="74">
        <f t="shared" si="191"/>
        <v>610.9063488</v>
      </c>
      <c r="AH92" s="19"/>
      <c r="AL92" s="55" t="s">
        <v>33</v>
      </c>
      <c r="AM92" s="11"/>
      <c r="AN92" s="11"/>
      <c r="AO92" s="12"/>
      <c r="AP92" s="75">
        <f>AP93/AO61</f>
        <v>17.8266</v>
      </c>
      <c r="AQ92" s="76" t="s">
        <v>15</v>
      </c>
      <c r="AS92" s="73" t="s">
        <v>51</v>
      </c>
      <c r="AT92" s="6"/>
      <c r="AU92" s="19"/>
      <c r="AV92" s="74">
        <f t="shared" si="192"/>
        <v>481.3201536</v>
      </c>
      <c r="AW92" s="19"/>
      <c r="BA92" s="55" t="s">
        <v>33</v>
      </c>
      <c r="BB92" s="11"/>
      <c r="BC92" s="11"/>
      <c r="BD92" s="12"/>
      <c r="BE92" s="75">
        <f>BE93/BD61</f>
        <v>17.8266</v>
      </c>
      <c r="BF92" s="76" t="s">
        <v>15</v>
      </c>
      <c r="BH92" s="73" t="s">
        <v>51</v>
      </c>
      <c r="BI92" s="6"/>
      <c r="BJ92" s="19"/>
      <c r="BK92" s="74">
        <f t="shared" si="193"/>
        <v>416.527056</v>
      </c>
      <c r="BL92" s="19"/>
      <c r="BP92" s="55" t="s">
        <v>33</v>
      </c>
      <c r="BQ92" s="11"/>
      <c r="BR92" s="11"/>
      <c r="BS92" s="12"/>
      <c r="BT92" s="75">
        <f>BT93/BS61</f>
        <v>17.8266</v>
      </c>
      <c r="BU92" s="76" t="s">
        <v>15</v>
      </c>
      <c r="BW92" s="73" t="s">
        <v>51</v>
      </c>
      <c r="BX92" s="6"/>
      <c r="BY92" s="19"/>
      <c r="BZ92" s="74">
        <f t="shared" si="194"/>
        <v>351.7339584</v>
      </c>
      <c r="CA92" s="19"/>
      <c r="CE92" s="55" t="s">
        <v>33</v>
      </c>
      <c r="CF92" s="11"/>
      <c r="CG92" s="11"/>
      <c r="CH92" s="12"/>
      <c r="CI92" s="75">
        <f>CI93/CH61</f>
        <v>17.8266</v>
      </c>
      <c r="CJ92" s="76" t="s">
        <v>15</v>
      </c>
      <c r="CL92" s="73" t="s">
        <v>51</v>
      </c>
      <c r="CM92" s="6"/>
      <c r="CN92" s="19"/>
      <c r="CO92" s="74">
        <f t="shared" si="195"/>
        <v>286.9408608</v>
      </c>
      <c r="CP92" s="19"/>
      <c r="CT92" s="55" t="s">
        <v>33</v>
      </c>
      <c r="CU92" s="11"/>
      <c r="CV92" s="11"/>
      <c r="CW92" s="12"/>
      <c r="CX92" s="75">
        <f>CX93/CW61</f>
        <v>17.8266</v>
      </c>
      <c r="CY92" s="76" t="s">
        <v>15</v>
      </c>
      <c r="DA92" s="73" t="s">
        <v>51</v>
      </c>
      <c r="DB92" s="6"/>
      <c r="DC92" s="19"/>
      <c r="DD92" s="74">
        <f t="shared" si="196"/>
        <v>222.1477632</v>
      </c>
      <c r="DE92" s="19"/>
      <c r="DI92" s="55" t="s">
        <v>33</v>
      </c>
      <c r="DJ92" s="11"/>
      <c r="DK92" s="11"/>
      <c r="DL92" s="12"/>
      <c r="DM92" s="75">
        <f>DM93/DL61</f>
        <v>17.8266</v>
      </c>
      <c r="DN92" s="76" t="s">
        <v>15</v>
      </c>
      <c r="DP92" s="73" t="s">
        <v>51</v>
      </c>
      <c r="DQ92" s="6"/>
      <c r="DR92" s="19"/>
      <c r="DS92" s="74">
        <f t="shared" si="197"/>
        <v>157.3546656</v>
      </c>
      <c r="DT92" s="19"/>
      <c r="DX92" s="55" t="s">
        <v>33</v>
      </c>
      <c r="DY92" s="11"/>
      <c r="DZ92" s="11"/>
      <c r="EA92" s="12"/>
      <c r="EB92" s="75">
        <f>EB93/EA61</f>
        <v>17.8266</v>
      </c>
      <c r="EC92" s="76" t="s">
        <v>15</v>
      </c>
      <c r="EE92" s="73" t="s">
        <v>51</v>
      </c>
      <c r="EF92" s="6"/>
      <c r="EG92" s="19"/>
      <c r="EH92" s="74">
        <f t="shared" si="198"/>
        <v>92.561568</v>
      </c>
      <c r="EI92" s="19"/>
      <c r="EM92" s="55" t="s">
        <v>33</v>
      </c>
      <c r="EN92" s="11"/>
      <c r="EO92" s="11"/>
      <c r="EP92" s="12"/>
      <c r="EQ92" s="75">
        <f>EQ93/EP61</f>
        <v>17.8266</v>
      </c>
      <c r="ER92" s="76" t="s">
        <v>15</v>
      </c>
      <c r="ET92" s="73" t="s">
        <v>51</v>
      </c>
      <c r="EU92" s="6"/>
      <c r="EV92" s="19"/>
      <c r="EW92" s="74">
        <f t="shared" si="199"/>
        <v>1012.623554</v>
      </c>
      <c r="EX92" s="19"/>
      <c r="FB92" s="55" t="s">
        <v>33</v>
      </c>
      <c r="FC92" s="11"/>
      <c r="FD92" s="11"/>
      <c r="FE92" s="12"/>
      <c r="FF92" s="75">
        <f>FF93/FE61</f>
        <v>17.8266</v>
      </c>
      <c r="FG92" s="76" t="s">
        <v>15</v>
      </c>
      <c r="FI92" s="73" t="s">
        <v>51</v>
      </c>
      <c r="FJ92" s="6"/>
      <c r="FK92" s="19"/>
      <c r="FL92" s="74" t="str">
        <f t="shared" si="200"/>
        <v>#ERROR!</v>
      </c>
      <c r="FM92" s="19"/>
      <c r="FQ92" s="55" t="s">
        <v>33</v>
      </c>
      <c r="FR92" s="11"/>
      <c r="FS92" s="11"/>
      <c r="FT92" s="12"/>
      <c r="FU92" s="75">
        <f>FU93/FT61</f>
        <v>17.8266</v>
      </c>
      <c r="FV92" s="76" t="s">
        <v>15</v>
      </c>
      <c r="FX92" s="73" t="s">
        <v>51</v>
      </c>
      <c r="FY92" s="6"/>
      <c r="FZ92" s="17"/>
      <c r="GA92" s="74" t="str">
        <f t="shared" si="201"/>
        <v>#ERROR!</v>
      </c>
      <c r="GB92" s="19"/>
      <c r="GF92" s="55" t="s">
        <v>33</v>
      </c>
      <c r="GG92" s="11"/>
      <c r="GH92" s="11"/>
      <c r="GI92" s="12"/>
      <c r="GJ92" s="75">
        <f>GJ93/GI61</f>
        <v>17.8266</v>
      </c>
      <c r="GK92" s="76" t="s">
        <v>15</v>
      </c>
      <c r="GM92" s="73" t="s">
        <v>51</v>
      </c>
      <c r="GN92" s="6"/>
      <c r="GO92" s="17"/>
      <c r="GP92" s="74" t="str">
        <f t="shared" si="202"/>
        <v>#ERROR!</v>
      </c>
      <c r="GQ92" s="19"/>
    </row>
    <row r="93" ht="15.75" customHeight="1">
      <c r="A93" s="102"/>
      <c r="H93" s="55" t="s">
        <v>33</v>
      </c>
      <c r="I93" s="11"/>
      <c r="J93" s="11"/>
      <c r="K93" s="12"/>
      <c r="L93" s="75">
        <f>L94/K62</f>
        <v>17.8266</v>
      </c>
      <c r="M93" s="76" t="s">
        <v>15</v>
      </c>
      <c r="O93" s="73" t="s">
        <v>51</v>
      </c>
      <c r="P93" s="6"/>
      <c r="Q93" s="19"/>
      <c r="R93" s="74">
        <f t="shared" si="203"/>
        <v>546.1132512</v>
      </c>
      <c r="S93" s="19"/>
      <c r="W93" s="57" t="s">
        <v>35</v>
      </c>
      <c r="X93" s="6"/>
      <c r="Y93" s="6"/>
      <c r="Z93" s="17"/>
      <c r="AA93" s="77">
        <f>SUM(Z76:AI76)</f>
        <v>427.8384</v>
      </c>
      <c r="AB93" s="78" t="s">
        <v>15</v>
      </c>
      <c r="AD93" s="73" t="s">
        <v>52</v>
      </c>
      <c r="AE93" s="6"/>
      <c r="AF93" s="19"/>
      <c r="AG93" s="74">
        <f t="shared" si="191"/>
        <v>180217.3729</v>
      </c>
      <c r="AH93" s="19"/>
      <c r="AL93" s="57" t="s">
        <v>35</v>
      </c>
      <c r="AM93" s="6"/>
      <c r="AN93" s="6"/>
      <c r="AO93" s="17"/>
      <c r="AP93" s="77">
        <f>SUM(AO76:AX76)</f>
        <v>427.8384</v>
      </c>
      <c r="AQ93" s="78" t="s">
        <v>15</v>
      </c>
      <c r="AS93" s="73" t="s">
        <v>52</v>
      </c>
      <c r="AT93" s="6"/>
      <c r="AU93" s="19"/>
      <c r="AV93" s="74">
        <f t="shared" si="192"/>
        <v>141989.4453</v>
      </c>
      <c r="AW93" s="19"/>
      <c r="BA93" s="57" t="s">
        <v>35</v>
      </c>
      <c r="BB93" s="6"/>
      <c r="BC93" s="6"/>
      <c r="BD93" s="17"/>
      <c r="BE93" s="77">
        <f>SUM(BD76:BM76)</f>
        <v>427.8384</v>
      </c>
      <c r="BF93" s="78" t="s">
        <v>15</v>
      </c>
      <c r="BH93" s="73" t="s">
        <v>52</v>
      </c>
      <c r="BI93" s="6"/>
      <c r="BJ93" s="19"/>
      <c r="BK93" s="74">
        <f t="shared" si="193"/>
        <v>122875.4815</v>
      </c>
      <c r="BL93" s="19"/>
      <c r="BP93" s="57" t="s">
        <v>35</v>
      </c>
      <c r="BQ93" s="6"/>
      <c r="BR93" s="6"/>
      <c r="BS93" s="17"/>
      <c r="BT93" s="77">
        <f>SUM(BS76:CB76)</f>
        <v>427.8384</v>
      </c>
      <c r="BU93" s="78" t="s">
        <v>15</v>
      </c>
      <c r="BW93" s="73" t="s">
        <v>52</v>
      </c>
      <c r="BX93" s="6"/>
      <c r="BY93" s="19"/>
      <c r="BZ93" s="74">
        <f t="shared" si="194"/>
        <v>103761.5177</v>
      </c>
      <c r="CA93" s="19"/>
      <c r="CE93" s="57" t="s">
        <v>35</v>
      </c>
      <c r="CF93" s="6"/>
      <c r="CG93" s="6"/>
      <c r="CH93" s="17"/>
      <c r="CI93" s="77">
        <f>SUM(CH76:CQ76)</f>
        <v>427.8384</v>
      </c>
      <c r="CJ93" s="78" t="s">
        <v>15</v>
      </c>
      <c r="CL93" s="73" t="s">
        <v>52</v>
      </c>
      <c r="CM93" s="6"/>
      <c r="CN93" s="19"/>
      <c r="CO93" s="74">
        <f t="shared" si="195"/>
        <v>84647.55394</v>
      </c>
      <c r="CP93" s="19"/>
      <c r="CT93" s="57" t="s">
        <v>35</v>
      </c>
      <c r="CU93" s="6"/>
      <c r="CV93" s="6"/>
      <c r="CW93" s="17"/>
      <c r="CX93" s="77">
        <f>SUM(CW76:DF76)</f>
        <v>427.8384</v>
      </c>
      <c r="CY93" s="78" t="s">
        <v>15</v>
      </c>
      <c r="DA93" s="73" t="s">
        <v>52</v>
      </c>
      <c r="DB93" s="6"/>
      <c r="DC93" s="19"/>
      <c r="DD93" s="74">
        <f t="shared" si="196"/>
        <v>65533.59014</v>
      </c>
      <c r="DE93" s="19"/>
      <c r="DI93" s="57" t="s">
        <v>35</v>
      </c>
      <c r="DJ93" s="6"/>
      <c r="DK93" s="6"/>
      <c r="DL93" s="17"/>
      <c r="DM93" s="77">
        <f>SUM(DL76:DU76)</f>
        <v>427.8384</v>
      </c>
      <c r="DN93" s="78" t="s">
        <v>15</v>
      </c>
      <c r="DP93" s="73" t="s">
        <v>52</v>
      </c>
      <c r="DQ93" s="6"/>
      <c r="DR93" s="19"/>
      <c r="DS93" s="74">
        <f t="shared" si="197"/>
        <v>46419.62635</v>
      </c>
      <c r="DT93" s="19"/>
      <c r="DX93" s="57" t="s">
        <v>35</v>
      </c>
      <c r="DY93" s="6"/>
      <c r="DZ93" s="6"/>
      <c r="EA93" s="17"/>
      <c r="EB93" s="77">
        <f>SUM(EA76:EJ76)</f>
        <v>427.8384</v>
      </c>
      <c r="EC93" s="78" t="s">
        <v>15</v>
      </c>
      <c r="EE93" s="73" t="s">
        <v>52</v>
      </c>
      <c r="EF93" s="6"/>
      <c r="EG93" s="19"/>
      <c r="EH93" s="74">
        <f t="shared" si="198"/>
        <v>27305.66256</v>
      </c>
      <c r="EI93" s="19"/>
      <c r="EM93" s="57" t="s">
        <v>35</v>
      </c>
      <c r="EN93" s="6"/>
      <c r="EO93" s="6"/>
      <c r="EP93" s="17"/>
      <c r="EQ93" s="77">
        <f>SUM(EP76:EY76)</f>
        <v>427.8384</v>
      </c>
      <c r="ER93" s="78" t="s">
        <v>15</v>
      </c>
      <c r="ET93" s="73" t="s">
        <v>52</v>
      </c>
      <c r="EU93" s="6"/>
      <c r="EV93" s="19"/>
      <c r="EW93" s="74">
        <f t="shared" si="199"/>
        <v>298723.9484</v>
      </c>
      <c r="EX93" s="19"/>
      <c r="FB93" s="57" t="s">
        <v>35</v>
      </c>
      <c r="FC93" s="6"/>
      <c r="FD93" s="6"/>
      <c r="FE93" s="17"/>
      <c r="FF93" s="77">
        <f>SUM(FE76:FN76)</f>
        <v>427.8384</v>
      </c>
      <c r="FG93" s="78" t="s">
        <v>15</v>
      </c>
      <c r="FI93" s="73" t="s">
        <v>52</v>
      </c>
      <c r="FJ93" s="6"/>
      <c r="FK93" s="19"/>
      <c r="FL93" s="74" t="str">
        <f t="shared" si="200"/>
        <v>#ERROR!</v>
      </c>
      <c r="FM93" s="19"/>
      <c r="FQ93" s="57" t="s">
        <v>35</v>
      </c>
      <c r="FR93" s="6"/>
      <c r="FS93" s="6"/>
      <c r="FT93" s="17"/>
      <c r="FU93" s="77">
        <f>SUM(FT76:GC76)</f>
        <v>427.8384</v>
      </c>
      <c r="FV93" s="78" t="s">
        <v>15</v>
      </c>
      <c r="FX93" s="73" t="s">
        <v>52</v>
      </c>
      <c r="FY93" s="6"/>
      <c r="FZ93" s="17"/>
      <c r="GA93" s="74" t="str">
        <f t="shared" si="201"/>
        <v>#ERROR!</v>
      </c>
      <c r="GB93" s="19"/>
      <c r="GF93" s="57" t="s">
        <v>35</v>
      </c>
      <c r="GG93" s="6"/>
      <c r="GH93" s="6"/>
      <c r="GI93" s="17"/>
      <c r="GJ93" s="77">
        <f>SUM(GI76:GR76)</f>
        <v>427.8384</v>
      </c>
      <c r="GK93" s="78" t="s">
        <v>15</v>
      </c>
      <c r="GM93" s="73" t="s">
        <v>52</v>
      </c>
      <c r="GN93" s="6"/>
      <c r="GO93" s="17"/>
      <c r="GP93" s="74" t="str">
        <f t="shared" si="202"/>
        <v>#ERROR!</v>
      </c>
      <c r="GQ93" s="19"/>
    </row>
    <row r="94" ht="15.75" customHeight="1">
      <c r="A94" s="102"/>
      <c r="H94" s="57" t="s">
        <v>35</v>
      </c>
      <c r="I94" s="6"/>
      <c r="J94" s="6"/>
      <c r="K94" s="17"/>
      <c r="L94" s="77">
        <f>SUM(K77:T77)</f>
        <v>427.8384</v>
      </c>
      <c r="M94" s="78" t="s">
        <v>15</v>
      </c>
      <c r="O94" s="73" t="s">
        <v>52</v>
      </c>
      <c r="P94" s="6"/>
      <c r="Q94" s="19"/>
      <c r="R94" s="74">
        <f t="shared" si="203"/>
        <v>161103.4091</v>
      </c>
      <c r="S94" s="19"/>
      <c r="W94" s="57" t="s">
        <v>53</v>
      </c>
      <c r="X94" s="6"/>
      <c r="Y94" s="6"/>
      <c r="Z94" s="17"/>
      <c r="AA94" s="77">
        <f>AA93*Z62</f>
        <v>126212.328</v>
      </c>
      <c r="AB94" s="78" t="s">
        <v>15</v>
      </c>
      <c r="AD94" s="79" t="s">
        <v>54</v>
      </c>
      <c r="AE94" s="34"/>
      <c r="AF94" s="37"/>
      <c r="AG94" s="80">
        <f t="shared" si="191"/>
        <v>901086.8645</v>
      </c>
      <c r="AH94" s="37"/>
      <c r="AL94" s="57" t="s">
        <v>53</v>
      </c>
      <c r="AM94" s="6"/>
      <c r="AN94" s="6"/>
      <c r="AO94" s="17"/>
      <c r="AP94" s="77">
        <f>AP93*AO62</f>
        <v>126212.328</v>
      </c>
      <c r="AQ94" s="78" t="s">
        <v>15</v>
      </c>
      <c r="AS94" s="79" t="s">
        <v>54</v>
      </c>
      <c r="AT94" s="34"/>
      <c r="AU94" s="37"/>
      <c r="AV94" s="80">
        <f t="shared" si="192"/>
        <v>709947.2266</v>
      </c>
      <c r="AW94" s="37"/>
      <c r="BA94" s="57" t="s">
        <v>53</v>
      </c>
      <c r="BB94" s="6"/>
      <c r="BC94" s="6"/>
      <c r="BD94" s="17"/>
      <c r="BE94" s="77">
        <f>BE93*BD62</f>
        <v>126212.328</v>
      </c>
      <c r="BF94" s="78" t="s">
        <v>15</v>
      </c>
      <c r="BH94" s="79" t="s">
        <v>54</v>
      </c>
      <c r="BI94" s="34"/>
      <c r="BJ94" s="37"/>
      <c r="BK94" s="80">
        <f t="shared" si="193"/>
        <v>614377.4076</v>
      </c>
      <c r="BL94" s="37"/>
      <c r="BP94" s="57" t="s">
        <v>53</v>
      </c>
      <c r="BQ94" s="6"/>
      <c r="BR94" s="6"/>
      <c r="BS94" s="17"/>
      <c r="BT94" s="77">
        <f>BT93*BS62</f>
        <v>126212.328</v>
      </c>
      <c r="BU94" s="78" t="s">
        <v>15</v>
      </c>
      <c r="BW94" s="79" t="s">
        <v>54</v>
      </c>
      <c r="BX94" s="34"/>
      <c r="BY94" s="37"/>
      <c r="BZ94" s="80">
        <f t="shared" si="194"/>
        <v>518807.5886</v>
      </c>
      <c r="CA94" s="37"/>
      <c r="CE94" s="57" t="s">
        <v>53</v>
      </c>
      <c r="CF94" s="6"/>
      <c r="CG94" s="6"/>
      <c r="CH94" s="17"/>
      <c r="CI94" s="77">
        <f>CI93*CH62</f>
        <v>126212.328</v>
      </c>
      <c r="CJ94" s="78" t="s">
        <v>15</v>
      </c>
      <c r="CL94" s="79" t="s">
        <v>54</v>
      </c>
      <c r="CM94" s="34"/>
      <c r="CN94" s="37"/>
      <c r="CO94" s="80">
        <f t="shared" si="195"/>
        <v>423237.7697</v>
      </c>
      <c r="CP94" s="37"/>
      <c r="CT94" s="57" t="s">
        <v>53</v>
      </c>
      <c r="CU94" s="6"/>
      <c r="CV94" s="6"/>
      <c r="CW94" s="17"/>
      <c r="CX94" s="77">
        <f>CX93*CW62</f>
        <v>126212.328</v>
      </c>
      <c r="CY94" s="78" t="s">
        <v>15</v>
      </c>
      <c r="DA94" s="79" t="s">
        <v>54</v>
      </c>
      <c r="DB94" s="34"/>
      <c r="DC94" s="37"/>
      <c r="DD94" s="80">
        <f t="shared" si="196"/>
        <v>327667.9507</v>
      </c>
      <c r="DE94" s="37"/>
      <c r="DI94" s="57" t="s">
        <v>53</v>
      </c>
      <c r="DJ94" s="6"/>
      <c r="DK94" s="6"/>
      <c r="DL94" s="17"/>
      <c r="DM94" s="77">
        <f>DM93*DL62</f>
        <v>126212.328</v>
      </c>
      <c r="DN94" s="78" t="s">
        <v>15</v>
      </c>
      <c r="DP94" s="79" t="s">
        <v>54</v>
      </c>
      <c r="DQ94" s="34"/>
      <c r="DR94" s="37"/>
      <c r="DS94" s="80">
        <f t="shared" si="197"/>
        <v>232098.1318</v>
      </c>
      <c r="DT94" s="37"/>
      <c r="DX94" s="57" t="s">
        <v>53</v>
      </c>
      <c r="DY94" s="6"/>
      <c r="DZ94" s="6"/>
      <c r="EA94" s="17"/>
      <c r="EB94" s="77">
        <f>EB93*EA62</f>
        <v>126212.328</v>
      </c>
      <c r="EC94" s="78" t="s">
        <v>15</v>
      </c>
      <c r="EE94" s="79" t="s">
        <v>54</v>
      </c>
      <c r="EF94" s="34"/>
      <c r="EG94" s="37"/>
      <c r="EH94" s="80">
        <f t="shared" si="198"/>
        <v>136528.3128</v>
      </c>
      <c r="EI94" s="37"/>
      <c r="EM94" s="57" t="s">
        <v>53</v>
      </c>
      <c r="EN94" s="6"/>
      <c r="EO94" s="6"/>
      <c r="EP94" s="17"/>
      <c r="EQ94" s="77">
        <f>EQ93*EP62</f>
        <v>126212.328</v>
      </c>
      <c r="ER94" s="78" t="s">
        <v>15</v>
      </c>
      <c r="ET94" s="79" t="s">
        <v>54</v>
      </c>
      <c r="EU94" s="34"/>
      <c r="EV94" s="37"/>
      <c r="EW94" s="80">
        <f t="shared" si="199"/>
        <v>1493619.742</v>
      </c>
      <c r="EX94" s="37"/>
      <c r="FB94" s="57" t="s">
        <v>53</v>
      </c>
      <c r="FC94" s="6"/>
      <c r="FD94" s="6"/>
      <c r="FE94" s="17"/>
      <c r="FF94" s="77">
        <f>FF93*FE62</f>
        <v>126212.328</v>
      </c>
      <c r="FG94" s="78" t="s">
        <v>15</v>
      </c>
      <c r="FI94" s="79" t="s">
        <v>54</v>
      </c>
      <c r="FJ94" s="34"/>
      <c r="FK94" s="37"/>
      <c r="FL94" s="80" t="str">
        <f t="shared" si="200"/>
        <v>#ERROR!</v>
      </c>
      <c r="FM94" s="37"/>
      <c r="FQ94" s="57" t="s">
        <v>53</v>
      </c>
      <c r="FR94" s="6"/>
      <c r="FS94" s="6"/>
      <c r="FT94" s="17"/>
      <c r="FU94" s="77">
        <f>FU93*FT62</f>
        <v>126212.328</v>
      </c>
      <c r="FV94" s="78" t="s">
        <v>15</v>
      </c>
      <c r="FX94" s="79" t="s">
        <v>54</v>
      </c>
      <c r="FY94" s="34"/>
      <c r="FZ94" s="35"/>
      <c r="GA94" s="80" t="str">
        <f t="shared" si="201"/>
        <v>#ERROR!</v>
      </c>
      <c r="GB94" s="37"/>
      <c r="GF94" s="57" t="s">
        <v>53</v>
      </c>
      <c r="GG94" s="6"/>
      <c r="GH94" s="6"/>
      <c r="GI94" s="17"/>
      <c r="GJ94" s="77">
        <f>GJ93*GI62</f>
        <v>126212.328</v>
      </c>
      <c r="GK94" s="78" t="s">
        <v>15</v>
      </c>
      <c r="GM94" s="79" t="s">
        <v>54</v>
      </c>
      <c r="GN94" s="34"/>
      <c r="GO94" s="35"/>
      <c r="GP94" s="80" t="str">
        <f t="shared" si="202"/>
        <v>#ERROR!</v>
      </c>
      <c r="GQ94" s="37"/>
    </row>
    <row r="95" ht="15.75" customHeight="1">
      <c r="A95" s="102"/>
      <c r="H95" s="57" t="s">
        <v>53</v>
      </c>
      <c r="I95" s="6"/>
      <c r="J95" s="6"/>
      <c r="K95" s="17"/>
      <c r="L95" s="77">
        <f>L94*K63</f>
        <v>126212.328</v>
      </c>
      <c r="M95" s="78" t="s">
        <v>15</v>
      </c>
      <c r="O95" s="79" t="s">
        <v>54</v>
      </c>
      <c r="P95" s="34"/>
      <c r="Q95" s="37"/>
      <c r="R95" s="80">
        <f t="shared" si="203"/>
        <v>805517.0455</v>
      </c>
      <c r="S95" s="37"/>
      <c r="W95" s="57" t="s">
        <v>55</v>
      </c>
      <c r="X95" s="6"/>
      <c r="Y95" s="6"/>
      <c r="Z95" s="17"/>
      <c r="AA95" s="77">
        <f>AA96/Z61</f>
        <v>16.7684</v>
      </c>
      <c r="AB95" s="78" t="s">
        <v>15</v>
      </c>
      <c r="AL95" s="57" t="s">
        <v>55</v>
      </c>
      <c r="AM95" s="6"/>
      <c r="AN95" s="6"/>
      <c r="AO95" s="17"/>
      <c r="AP95" s="77">
        <f>AP96/AO61</f>
        <v>16.7684</v>
      </c>
      <c r="AQ95" s="78" t="s">
        <v>15</v>
      </c>
      <c r="BA95" s="57" t="s">
        <v>55</v>
      </c>
      <c r="BB95" s="6"/>
      <c r="BC95" s="6"/>
      <c r="BD95" s="17"/>
      <c r="BE95" s="77">
        <f>BE96/BD61</f>
        <v>16.7684</v>
      </c>
      <c r="BF95" s="78" t="s">
        <v>15</v>
      </c>
      <c r="BP95" s="57" t="s">
        <v>55</v>
      </c>
      <c r="BQ95" s="6"/>
      <c r="BR95" s="6"/>
      <c r="BS95" s="17"/>
      <c r="BT95" s="77">
        <f>BT96/BS61</f>
        <v>16.7684</v>
      </c>
      <c r="BU95" s="78" t="s">
        <v>15</v>
      </c>
      <c r="CE95" s="57" t="s">
        <v>55</v>
      </c>
      <c r="CF95" s="6"/>
      <c r="CG95" s="6"/>
      <c r="CH95" s="17"/>
      <c r="CI95" s="77">
        <f>CI96/CH61</f>
        <v>16.7684</v>
      </c>
      <c r="CJ95" s="78" t="s">
        <v>15</v>
      </c>
      <c r="CT95" s="57" t="s">
        <v>55</v>
      </c>
      <c r="CU95" s="6"/>
      <c r="CV95" s="6"/>
      <c r="CW95" s="17"/>
      <c r="CX95" s="77">
        <f>CX96/CW61</f>
        <v>16.7684</v>
      </c>
      <c r="CY95" s="78" t="s">
        <v>15</v>
      </c>
      <c r="DI95" s="57" t="s">
        <v>55</v>
      </c>
      <c r="DJ95" s="6"/>
      <c r="DK95" s="6"/>
      <c r="DL95" s="17"/>
      <c r="DM95" s="77">
        <f>DM96/DL61</f>
        <v>16.7684</v>
      </c>
      <c r="DN95" s="78" t="s">
        <v>15</v>
      </c>
      <c r="DX95" s="57" t="s">
        <v>55</v>
      </c>
      <c r="DY95" s="6"/>
      <c r="DZ95" s="6"/>
      <c r="EA95" s="17"/>
      <c r="EB95" s="77">
        <f>EB96/EA61</f>
        <v>16.7684</v>
      </c>
      <c r="EC95" s="78" t="s">
        <v>15</v>
      </c>
      <c r="EM95" s="57" t="s">
        <v>55</v>
      </c>
      <c r="EN95" s="6"/>
      <c r="EO95" s="6"/>
      <c r="EP95" s="17"/>
      <c r="EQ95" s="77">
        <f>EQ96/EP61</f>
        <v>16.7684</v>
      </c>
      <c r="ER95" s="78" t="s">
        <v>15</v>
      </c>
      <c r="FB95" s="57" t="s">
        <v>55</v>
      </c>
      <c r="FC95" s="6"/>
      <c r="FD95" s="6"/>
      <c r="FE95" s="17"/>
      <c r="FF95" s="77">
        <f>FF96/FE61</f>
        <v>16.7684</v>
      </c>
      <c r="FG95" s="78" t="s">
        <v>15</v>
      </c>
      <c r="FQ95" s="57" t="s">
        <v>55</v>
      </c>
      <c r="FR95" s="6"/>
      <c r="FS95" s="6"/>
      <c r="FT95" s="17"/>
      <c r="FU95" s="77">
        <f>FU96/FT61</f>
        <v>16.7684</v>
      </c>
      <c r="FV95" s="78" t="s">
        <v>15</v>
      </c>
      <c r="GF95" s="57" t="s">
        <v>55</v>
      </c>
      <c r="GG95" s="6"/>
      <c r="GH95" s="6"/>
      <c r="GI95" s="17"/>
      <c r="GJ95" s="77">
        <f>GJ96/GI61</f>
        <v>16.7684</v>
      </c>
      <c r="GK95" s="78" t="s">
        <v>15</v>
      </c>
    </row>
    <row r="96" ht="15.75" customHeight="1">
      <c r="A96" s="102"/>
      <c r="H96" s="57" t="s">
        <v>55</v>
      </c>
      <c r="I96" s="6"/>
      <c r="J96" s="6"/>
      <c r="K96" s="17"/>
      <c r="L96" s="77">
        <f>L97/K62</f>
        <v>16.7684</v>
      </c>
      <c r="M96" s="78" t="s">
        <v>15</v>
      </c>
      <c r="W96" s="57" t="s">
        <v>56</v>
      </c>
      <c r="X96" s="6"/>
      <c r="Y96" s="6"/>
      <c r="Z96" s="17"/>
      <c r="AA96" s="77">
        <f>AA82-AA93</f>
        <v>402.4416</v>
      </c>
      <c r="AB96" s="78" t="s">
        <v>15</v>
      </c>
      <c r="AD96" s="51" t="s">
        <v>57</v>
      </c>
      <c r="AE96" s="8"/>
      <c r="AF96" s="8"/>
      <c r="AG96" s="8"/>
      <c r="AH96" s="9"/>
      <c r="AL96" s="57" t="s">
        <v>56</v>
      </c>
      <c r="AM96" s="6"/>
      <c r="AN96" s="6"/>
      <c r="AO96" s="17"/>
      <c r="AP96" s="77">
        <f>AP82-AP93</f>
        <v>402.4416</v>
      </c>
      <c r="AQ96" s="78" t="s">
        <v>15</v>
      </c>
      <c r="AS96" s="51" t="s">
        <v>57</v>
      </c>
      <c r="AT96" s="8"/>
      <c r="AU96" s="8"/>
      <c r="AV96" s="8"/>
      <c r="AW96" s="9"/>
      <c r="BA96" s="57" t="s">
        <v>56</v>
      </c>
      <c r="BB96" s="6"/>
      <c r="BC96" s="6"/>
      <c r="BD96" s="17"/>
      <c r="BE96" s="77">
        <f>BE82-BE93</f>
        <v>402.4416</v>
      </c>
      <c r="BF96" s="78" t="s">
        <v>15</v>
      </c>
      <c r="BH96" s="51" t="s">
        <v>57</v>
      </c>
      <c r="BI96" s="8"/>
      <c r="BJ96" s="8"/>
      <c r="BK96" s="8"/>
      <c r="BL96" s="9"/>
      <c r="BP96" s="57" t="s">
        <v>56</v>
      </c>
      <c r="BQ96" s="6"/>
      <c r="BR96" s="6"/>
      <c r="BS96" s="17"/>
      <c r="BT96" s="77">
        <f>BT82-BT93</f>
        <v>402.4416</v>
      </c>
      <c r="BU96" s="78" t="s">
        <v>15</v>
      </c>
      <c r="BW96" s="51" t="s">
        <v>57</v>
      </c>
      <c r="BX96" s="8"/>
      <c r="BY96" s="8"/>
      <c r="BZ96" s="8"/>
      <c r="CA96" s="9"/>
      <c r="CE96" s="57" t="s">
        <v>56</v>
      </c>
      <c r="CF96" s="6"/>
      <c r="CG96" s="6"/>
      <c r="CH96" s="17"/>
      <c r="CI96" s="77">
        <f>CI82-CI93</f>
        <v>402.4416</v>
      </c>
      <c r="CJ96" s="78" t="s">
        <v>15</v>
      </c>
      <c r="CL96" s="51" t="s">
        <v>57</v>
      </c>
      <c r="CM96" s="8"/>
      <c r="CN96" s="8"/>
      <c r="CO96" s="8"/>
      <c r="CP96" s="9"/>
      <c r="CT96" s="57" t="s">
        <v>56</v>
      </c>
      <c r="CU96" s="6"/>
      <c r="CV96" s="6"/>
      <c r="CW96" s="17"/>
      <c r="CX96" s="77">
        <f>CX82-CX93</f>
        <v>402.4416</v>
      </c>
      <c r="CY96" s="78" t="s">
        <v>15</v>
      </c>
      <c r="DA96" s="51" t="s">
        <v>57</v>
      </c>
      <c r="DB96" s="8"/>
      <c r="DC96" s="8"/>
      <c r="DD96" s="8"/>
      <c r="DE96" s="9"/>
      <c r="DI96" s="57" t="s">
        <v>56</v>
      </c>
      <c r="DJ96" s="6"/>
      <c r="DK96" s="6"/>
      <c r="DL96" s="17"/>
      <c r="DM96" s="77">
        <f>DM82-DM93</f>
        <v>402.4416</v>
      </c>
      <c r="DN96" s="78" t="s">
        <v>15</v>
      </c>
      <c r="DP96" s="51" t="s">
        <v>57</v>
      </c>
      <c r="DQ96" s="8"/>
      <c r="DR96" s="8"/>
      <c r="DS96" s="8"/>
      <c r="DT96" s="9"/>
      <c r="DX96" s="57" t="s">
        <v>56</v>
      </c>
      <c r="DY96" s="6"/>
      <c r="DZ96" s="6"/>
      <c r="EA96" s="17"/>
      <c r="EB96" s="77">
        <f>EB82-EB93</f>
        <v>402.4416</v>
      </c>
      <c r="EC96" s="78" t="s">
        <v>15</v>
      </c>
      <c r="EE96" s="51" t="s">
        <v>57</v>
      </c>
      <c r="EF96" s="8"/>
      <c r="EG96" s="8"/>
      <c r="EH96" s="8"/>
      <c r="EI96" s="9"/>
      <c r="EM96" s="57" t="s">
        <v>56</v>
      </c>
      <c r="EN96" s="6"/>
      <c r="EO96" s="6"/>
      <c r="EP96" s="17"/>
      <c r="EQ96" s="77">
        <f>EQ82-EQ93</f>
        <v>402.4416</v>
      </c>
      <c r="ER96" s="78" t="s">
        <v>15</v>
      </c>
      <c r="ET96" s="51" t="s">
        <v>57</v>
      </c>
      <c r="EU96" s="8"/>
      <c r="EV96" s="8"/>
      <c r="EW96" s="8"/>
      <c r="EX96" s="9"/>
      <c r="FB96" s="57" t="s">
        <v>56</v>
      </c>
      <c r="FC96" s="6"/>
      <c r="FD96" s="6"/>
      <c r="FE96" s="17"/>
      <c r="FF96" s="77">
        <f>FF82-FF93</f>
        <v>402.4416</v>
      </c>
      <c r="FG96" s="78" t="s">
        <v>15</v>
      </c>
      <c r="FI96" s="51" t="s">
        <v>57</v>
      </c>
      <c r="FJ96" s="8"/>
      <c r="FK96" s="8"/>
      <c r="FL96" s="8"/>
      <c r="FM96" s="9"/>
      <c r="FQ96" s="57" t="s">
        <v>56</v>
      </c>
      <c r="FR96" s="6"/>
      <c r="FS96" s="6"/>
      <c r="FT96" s="17"/>
      <c r="FU96" s="77">
        <f>FU82-FU93</f>
        <v>402.4416</v>
      </c>
      <c r="FV96" s="78" t="s">
        <v>15</v>
      </c>
      <c r="FX96" s="51" t="s">
        <v>57</v>
      </c>
      <c r="FY96" s="8"/>
      <c r="FZ96" s="8"/>
      <c r="GA96" s="8"/>
      <c r="GB96" s="9"/>
      <c r="GF96" s="57" t="s">
        <v>56</v>
      </c>
      <c r="GG96" s="6"/>
      <c r="GH96" s="6"/>
      <c r="GI96" s="17"/>
      <c r="GJ96" s="77">
        <f>GJ82-GJ93</f>
        <v>402.4416</v>
      </c>
      <c r="GK96" s="78" t="s">
        <v>15</v>
      </c>
      <c r="GM96" s="51" t="s">
        <v>57</v>
      </c>
      <c r="GN96" s="8"/>
      <c r="GO96" s="8"/>
      <c r="GP96" s="8"/>
      <c r="GQ96" s="9"/>
    </row>
    <row r="97" ht="15.75" customHeight="1">
      <c r="A97" s="102"/>
      <c r="H97" s="57" t="s">
        <v>56</v>
      </c>
      <c r="I97" s="6"/>
      <c r="J97" s="6"/>
      <c r="K97" s="17"/>
      <c r="L97" s="77">
        <f>L83-L94</f>
        <v>402.4416</v>
      </c>
      <c r="M97" s="78" t="s">
        <v>15</v>
      </c>
      <c r="O97" s="51" t="s">
        <v>57</v>
      </c>
      <c r="P97" s="8"/>
      <c r="Q97" s="8"/>
      <c r="R97" s="8"/>
      <c r="S97" s="9"/>
      <c r="W97" s="57" t="s">
        <v>58</v>
      </c>
      <c r="X97" s="6"/>
      <c r="Y97" s="6"/>
      <c r="Z97" s="17"/>
      <c r="AA97" s="77">
        <f>AA96*Z62</f>
        <v>118720.272</v>
      </c>
      <c r="AB97" s="78" t="s">
        <v>15</v>
      </c>
      <c r="AD97" s="81" t="s">
        <v>59</v>
      </c>
      <c r="AE97" s="8"/>
      <c r="AF97" s="9"/>
      <c r="AG97" s="82">
        <f>Z66/AG93</f>
        <v>0.3051870034</v>
      </c>
      <c r="AH97" s="9"/>
      <c r="AL97" s="57" t="s">
        <v>58</v>
      </c>
      <c r="AM97" s="6"/>
      <c r="AN97" s="6"/>
      <c r="AO97" s="17"/>
      <c r="AP97" s="77">
        <f>AP96*AO62</f>
        <v>118720.272</v>
      </c>
      <c r="AQ97" s="78" t="s">
        <v>15</v>
      </c>
      <c r="AS97" s="81" t="s">
        <v>59</v>
      </c>
      <c r="AT97" s="8"/>
      <c r="AU97" s="9"/>
      <c r="AV97" s="82">
        <f>AO66/AV93</f>
        <v>0.3873527351</v>
      </c>
      <c r="AW97" s="9"/>
      <c r="BA97" s="57" t="s">
        <v>58</v>
      </c>
      <c r="BB97" s="6"/>
      <c r="BC97" s="6"/>
      <c r="BD97" s="17"/>
      <c r="BE97" s="77">
        <f>BE96*BD62</f>
        <v>118720.272</v>
      </c>
      <c r="BF97" s="78" t="s">
        <v>15</v>
      </c>
      <c r="BH97" s="81" t="s">
        <v>59</v>
      </c>
      <c r="BI97" s="8"/>
      <c r="BJ97" s="9"/>
      <c r="BK97" s="82">
        <f>BD66/BK93</f>
        <v>0.447607605</v>
      </c>
      <c r="BL97" s="9"/>
      <c r="BP97" s="57" t="s">
        <v>58</v>
      </c>
      <c r="BQ97" s="6"/>
      <c r="BR97" s="6"/>
      <c r="BS97" s="17"/>
      <c r="BT97" s="77">
        <f>BT96*BS62</f>
        <v>118720.272</v>
      </c>
      <c r="BU97" s="78" t="s">
        <v>15</v>
      </c>
      <c r="BW97" s="81" t="s">
        <v>59</v>
      </c>
      <c r="BX97" s="8"/>
      <c r="BY97" s="9"/>
      <c r="BZ97" s="82">
        <f>BS66/BZ93</f>
        <v>0.5300616375</v>
      </c>
      <c r="CA97" s="9"/>
      <c r="CE97" s="57" t="s">
        <v>58</v>
      </c>
      <c r="CF97" s="6"/>
      <c r="CG97" s="6"/>
      <c r="CH97" s="17"/>
      <c r="CI97" s="77">
        <f>CI96*CH62</f>
        <v>118720.272</v>
      </c>
      <c r="CJ97" s="78" t="s">
        <v>15</v>
      </c>
      <c r="CL97" s="81" t="s">
        <v>59</v>
      </c>
      <c r="CM97" s="8"/>
      <c r="CN97" s="9"/>
      <c r="CO97" s="82">
        <f>CH66/CO93</f>
        <v>0.649752975</v>
      </c>
      <c r="CP97" s="9"/>
      <c r="CT97" s="57" t="s">
        <v>58</v>
      </c>
      <c r="CU97" s="6"/>
      <c r="CV97" s="6"/>
      <c r="CW97" s="17"/>
      <c r="CX97" s="77">
        <f>CX96*CW62</f>
        <v>118720.272</v>
      </c>
      <c r="CY97" s="78" t="s">
        <v>15</v>
      </c>
      <c r="DA97" s="81" t="s">
        <v>59</v>
      </c>
      <c r="DB97" s="8"/>
      <c r="DC97" s="9"/>
      <c r="DD97" s="82">
        <f>CW66/DD93</f>
        <v>0.8392642594</v>
      </c>
      <c r="DE97" s="9"/>
      <c r="DI97" s="57" t="s">
        <v>58</v>
      </c>
      <c r="DJ97" s="6"/>
      <c r="DK97" s="6"/>
      <c r="DL97" s="17"/>
      <c r="DM97" s="77">
        <f>DM96*DL62</f>
        <v>118720.272</v>
      </c>
      <c r="DN97" s="78" t="s">
        <v>15</v>
      </c>
      <c r="DP97" s="81" t="s">
        <v>59</v>
      </c>
      <c r="DQ97" s="8"/>
      <c r="DR97" s="9"/>
      <c r="DS97" s="82">
        <f>DL66/DS93</f>
        <v>1.18484366</v>
      </c>
      <c r="DT97" s="9"/>
      <c r="DX97" s="57" t="s">
        <v>58</v>
      </c>
      <c r="DY97" s="6"/>
      <c r="DZ97" s="6"/>
      <c r="EA97" s="17"/>
      <c r="EB97" s="77">
        <f>EB96*EA62</f>
        <v>118720.272</v>
      </c>
      <c r="EC97" s="78" t="s">
        <v>15</v>
      </c>
      <c r="EE97" s="81" t="s">
        <v>59</v>
      </c>
      <c r="EF97" s="8"/>
      <c r="EG97" s="9"/>
      <c r="EH97" s="82">
        <f>EA66/EH93</f>
        <v>2.014234223</v>
      </c>
      <c r="EI97" s="9"/>
      <c r="EM97" s="57" t="s">
        <v>58</v>
      </c>
      <c r="EN97" s="6"/>
      <c r="EO97" s="6"/>
      <c r="EP97" s="17"/>
      <c r="EQ97" s="77">
        <f>EQ96*EP62</f>
        <v>118720.272</v>
      </c>
      <c r="ER97" s="78" t="s">
        <v>15</v>
      </c>
      <c r="ET97" s="81" t="s">
        <v>59</v>
      </c>
      <c r="EU97" s="8"/>
      <c r="EV97" s="9"/>
      <c r="EW97" s="82">
        <f>EP66/EW93</f>
        <v>0.1841164737</v>
      </c>
      <c r="EX97" s="9"/>
      <c r="FB97" s="57" t="s">
        <v>58</v>
      </c>
      <c r="FC97" s="6"/>
      <c r="FD97" s="6"/>
      <c r="FE97" s="17"/>
      <c r="FF97" s="77">
        <f>FF96*FE62</f>
        <v>118720.272</v>
      </c>
      <c r="FG97" s="78" t="s">
        <v>15</v>
      </c>
      <c r="FI97" s="81" t="s">
        <v>59</v>
      </c>
      <c r="FJ97" s="8"/>
      <c r="FK97" s="9"/>
      <c r="FL97" s="82" t="str">
        <f>FE66/FL93</f>
        <v>#ERROR!</v>
      </c>
      <c r="FM97" s="9"/>
      <c r="FQ97" s="57" t="s">
        <v>58</v>
      </c>
      <c r="FR97" s="6"/>
      <c r="FS97" s="6"/>
      <c r="FT97" s="17"/>
      <c r="FU97" s="77">
        <f>FU96*FT62</f>
        <v>118720.272</v>
      </c>
      <c r="FV97" s="78" t="s">
        <v>15</v>
      </c>
      <c r="FX97" s="81" t="s">
        <v>59</v>
      </c>
      <c r="FY97" s="8"/>
      <c r="FZ97" s="106"/>
      <c r="GA97" s="82" t="str">
        <f>FT66/GA93</f>
        <v>#ERROR!</v>
      </c>
      <c r="GB97" s="9"/>
      <c r="GF97" s="57" t="s">
        <v>58</v>
      </c>
      <c r="GG97" s="6"/>
      <c r="GH97" s="6"/>
      <c r="GI97" s="17"/>
      <c r="GJ97" s="77">
        <f>GJ96*GI62</f>
        <v>118720.272</v>
      </c>
      <c r="GK97" s="78" t="s">
        <v>15</v>
      </c>
      <c r="GM97" s="81" t="s">
        <v>59</v>
      </c>
      <c r="GN97" s="8"/>
      <c r="GO97" s="106"/>
      <c r="GP97" s="82" t="str">
        <f>GI66/GP93</f>
        <v>#ERROR!</v>
      </c>
      <c r="GQ97" s="9"/>
    </row>
    <row r="98" ht="15.75" customHeight="1">
      <c r="A98" s="102"/>
      <c r="H98" s="57" t="s">
        <v>58</v>
      </c>
      <c r="I98" s="6"/>
      <c r="J98" s="6"/>
      <c r="K98" s="17"/>
      <c r="L98" s="77">
        <f>L97*K63</f>
        <v>118720.272</v>
      </c>
      <c r="M98" s="78" t="s">
        <v>15</v>
      </c>
      <c r="O98" s="81" t="s">
        <v>59</v>
      </c>
      <c r="P98" s="8"/>
      <c r="Q98" s="9"/>
      <c r="R98" s="82">
        <f>K67/R94</f>
        <v>0.341395631</v>
      </c>
      <c r="S98" s="9"/>
      <c r="W98" s="57" t="s">
        <v>60</v>
      </c>
      <c r="X98" s="6"/>
      <c r="Y98" s="6"/>
      <c r="Z98" s="17"/>
      <c r="AA98" s="77">
        <f>(AA95*Z54)*0.15+(AA95*Z54)</f>
        <v>2699.7124</v>
      </c>
      <c r="AB98" s="78" t="s">
        <v>8</v>
      </c>
      <c r="AD98" s="81" t="s">
        <v>61</v>
      </c>
      <c r="AE98" s="8"/>
      <c r="AF98" s="9"/>
      <c r="AG98" s="83">
        <f>52*AG97</f>
        <v>15.86972418</v>
      </c>
      <c r="AH98" s="9"/>
      <c r="AL98" s="57" t="s">
        <v>60</v>
      </c>
      <c r="AM98" s="6"/>
      <c r="AN98" s="6"/>
      <c r="AO98" s="17"/>
      <c r="AP98" s="77">
        <f>(AP95*AO54)*0.15+(AP95*AO54)</f>
        <v>2699.7124</v>
      </c>
      <c r="AQ98" s="78" t="s">
        <v>8</v>
      </c>
      <c r="AS98" s="81" t="s">
        <v>61</v>
      </c>
      <c r="AT98" s="8"/>
      <c r="AU98" s="9"/>
      <c r="AV98" s="83">
        <f>52*AV97</f>
        <v>20.14234223</v>
      </c>
      <c r="AW98" s="9"/>
      <c r="BA98" s="57" t="s">
        <v>60</v>
      </c>
      <c r="BB98" s="6"/>
      <c r="BC98" s="6"/>
      <c r="BD98" s="17"/>
      <c r="BE98" s="77">
        <f>(BE95*BD54)*0.15+(BE95*BD54)</f>
        <v>2699.7124</v>
      </c>
      <c r="BF98" s="78" t="s">
        <v>8</v>
      </c>
      <c r="BH98" s="81" t="s">
        <v>61</v>
      </c>
      <c r="BI98" s="8"/>
      <c r="BJ98" s="9"/>
      <c r="BK98" s="83">
        <f>52*BK97</f>
        <v>23.27559546</v>
      </c>
      <c r="BL98" s="9"/>
      <c r="BP98" s="57" t="s">
        <v>60</v>
      </c>
      <c r="BQ98" s="6"/>
      <c r="BR98" s="6"/>
      <c r="BS98" s="17"/>
      <c r="BT98" s="77">
        <f>(BT95*BS54)*0.15+(BT95*BS54)</f>
        <v>2699.7124</v>
      </c>
      <c r="BU98" s="78" t="s">
        <v>8</v>
      </c>
      <c r="BW98" s="81" t="s">
        <v>61</v>
      </c>
      <c r="BX98" s="8"/>
      <c r="BY98" s="9"/>
      <c r="BZ98" s="83">
        <f>52*BZ97</f>
        <v>27.56320515</v>
      </c>
      <c r="CA98" s="9"/>
      <c r="CE98" s="57" t="s">
        <v>60</v>
      </c>
      <c r="CF98" s="6"/>
      <c r="CG98" s="6"/>
      <c r="CH98" s="17"/>
      <c r="CI98" s="77">
        <f>(CI95*CH54)*0.15+(CI95*CH54)</f>
        <v>2699.7124</v>
      </c>
      <c r="CJ98" s="78" t="s">
        <v>8</v>
      </c>
      <c r="CL98" s="81" t="s">
        <v>61</v>
      </c>
      <c r="CM98" s="8"/>
      <c r="CN98" s="9"/>
      <c r="CO98" s="83">
        <f>52*CO97</f>
        <v>33.7871547</v>
      </c>
      <c r="CP98" s="9"/>
      <c r="CT98" s="57" t="s">
        <v>60</v>
      </c>
      <c r="CU98" s="6"/>
      <c r="CV98" s="6"/>
      <c r="CW98" s="17"/>
      <c r="CX98" s="77">
        <f>(CX95*CW54)*0.15+(CX95*CW54)</f>
        <v>2699.7124</v>
      </c>
      <c r="CY98" s="78" t="s">
        <v>8</v>
      </c>
      <c r="DA98" s="81" t="s">
        <v>61</v>
      </c>
      <c r="DB98" s="8"/>
      <c r="DC98" s="9"/>
      <c r="DD98" s="83">
        <f>52*DD97</f>
        <v>43.64174149</v>
      </c>
      <c r="DE98" s="9"/>
      <c r="DI98" s="57" t="s">
        <v>60</v>
      </c>
      <c r="DJ98" s="6"/>
      <c r="DK98" s="6"/>
      <c r="DL98" s="17"/>
      <c r="DM98" s="77">
        <f>(DM95*DL54)*0.15+(DM95*DL54)</f>
        <v>2699.7124</v>
      </c>
      <c r="DN98" s="78" t="s">
        <v>8</v>
      </c>
      <c r="DP98" s="81" t="s">
        <v>61</v>
      </c>
      <c r="DQ98" s="8"/>
      <c r="DR98" s="9"/>
      <c r="DS98" s="83">
        <f>52*DS97</f>
        <v>61.61187034</v>
      </c>
      <c r="DT98" s="9"/>
      <c r="DX98" s="57" t="s">
        <v>60</v>
      </c>
      <c r="DY98" s="6"/>
      <c r="DZ98" s="6"/>
      <c r="EA98" s="17"/>
      <c r="EB98" s="77">
        <f>(EB95*EA54)*0.15+(EB95*EA54)</f>
        <v>2699.7124</v>
      </c>
      <c r="EC98" s="78" t="s">
        <v>8</v>
      </c>
      <c r="EE98" s="81" t="s">
        <v>61</v>
      </c>
      <c r="EF98" s="8"/>
      <c r="EG98" s="9"/>
      <c r="EH98" s="83">
        <f>52*EH97</f>
        <v>104.7401796</v>
      </c>
      <c r="EI98" s="9"/>
      <c r="EM98" s="57" t="s">
        <v>60</v>
      </c>
      <c r="EN98" s="6"/>
      <c r="EO98" s="6"/>
      <c r="EP98" s="17"/>
      <c r="EQ98" s="77">
        <f>(EQ95*EP54)*0.15+(EQ95*EP54)</f>
        <v>2699.7124</v>
      </c>
      <c r="ER98" s="78" t="s">
        <v>8</v>
      </c>
      <c r="ET98" s="81" t="s">
        <v>61</v>
      </c>
      <c r="EU98" s="8"/>
      <c r="EV98" s="9"/>
      <c r="EW98" s="83">
        <f>52*EW97</f>
        <v>9.574056634</v>
      </c>
      <c r="EX98" s="9"/>
      <c r="FB98" s="57" t="s">
        <v>60</v>
      </c>
      <c r="FC98" s="6"/>
      <c r="FD98" s="6"/>
      <c r="FE98" s="17"/>
      <c r="FF98" s="77">
        <f>(FF95*FE54)*0.15+(FF95*FE54)</f>
        <v>2699.7124</v>
      </c>
      <c r="FG98" s="78" t="s">
        <v>8</v>
      </c>
      <c r="FI98" s="81" t="s">
        <v>61</v>
      </c>
      <c r="FJ98" s="8"/>
      <c r="FK98" s="9"/>
      <c r="FL98" s="83" t="str">
        <f>52*FL97</f>
        <v>#ERROR!</v>
      </c>
      <c r="FM98" s="9"/>
      <c r="FQ98" s="57" t="s">
        <v>60</v>
      </c>
      <c r="FR98" s="6"/>
      <c r="FS98" s="6"/>
      <c r="FT98" s="17"/>
      <c r="FU98" s="77">
        <f>(FU95*FT54)*0.15+(FU95*FT54)</f>
        <v>2699.7124</v>
      </c>
      <c r="FV98" s="78" t="s">
        <v>8</v>
      </c>
      <c r="FX98" s="81" t="s">
        <v>61</v>
      </c>
      <c r="FY98" s="8"/>
      <c r="FZ98" s="106"/>
      <c r="GA98" s="83" t="str">
        <f>52*GA97</f>
        <v>#ERROR!</v>
      </c>
      <c r="GB98" s="9"/>
      <c r="GF98" s="57" t="s">
        <v>60</v>
      </c>
      <c r="GG98" s="6"/>
      <c r="GH98" s="6"/>
      <c r="GI98" s="17"/>
      <c r="GJ98" s="77">
        <f>(GJ95*GI54)*0.15+(GJ95*GI54)</f>
        <v>2699.7124</v>
      </c>
      <c r="GK98" s="78" t="s">
        <v>8</v>
      </c>
      <c r="GM98" s="81" t="s">
        <v>61</v>
      </c>
      <c r="GN98" s="8"/>
      <c r="GO98" s="106"/>
      <c r="GP98" s="83" t="str">
        <f>52*GP97</f>
        <v>#ERROR!</v>
      </c>
      <c r="GQ98" s="9"/>
    </row>
    <row r="99" ht="15.75" customHeight="1">
      <c r="A99" s="102"/>
      <c r="H99" s="57" t="s">
        <v>60</v>
      </c>
      <c r="I99" s="6"/>
      <c r="J99" s="6"/>
      <c r="K99" s="17"/>
      <c r="L99" s="77">
        <f>(L96*K55)*0.15+(L96*K55)</f>
        <v>2699.7124</v>
      </c>
      <c r="M99" s="78" t="s">
        <v>8</v>
      </c>
      <c r="O99" s="81" t="s">
        <v>61</v>
      </c>
      <c r="P99" s="8"/>
      <c r="Q99" s="9"/>
      <c r="R99" s="83">
        <f>52*R98</f>
        <v>17.75257281</v>
      </c>
      <c r="S99" s="9"/>
      <c r="W99" s="57" t="s">
        <v>62</v>
      </c>
      <c r="X99" s="6"/>
      <c r="Y99" s="6"/>
      <c r="Z99" s="17"/>
      <c r="AA99" s="77">
        <f>AA98*Z61</f>
        <v>64793.0976</v>
      </c>
      <c r="AB99" s="78" t="s">
        <v>8</v>
      </c>
      <c r="AD99" s="81" t="s">
        <v>63</v>
      </c>
      <c r="AE99" s="8"/>
      <c r="AF99" s="9"/>
      <c r="AG99" s="83">
        <f>AG97*365</f>
        <v>111.3932563</v>
      </c>
      <c r="AH99" s="9"/>
      <c r="AL99" s="57" t="s">
        <v>62</v>
      </c>
      <c r="AM99" s="6"/>
      <c r="AN99" s="6"/>
      <c r="AO99" s="17"/>
      <c r="AP99" s="77">
        <f>AP98*AO61</f>
        <v>64793.0976</v>
      </c>
      <c r="AQ99" s="78" t="s">
        <v>8</v>
      </c>
      <c r="AS99" s="81" t="s">
        <v>63</v>
      </c>
      <c r="AT99" s="8"/>
      <c r="AU99" s="9"/>
      <c r="AV99" s="83">
        <f>AV97*365</f>
        <v>141.3837483</v>
      </c>
      <c r="AW99" s="9"/>
      <c r="BA99" s="57" t="s">
        <v>62</v>
      </c>
      <c r="BB99" s="6"/>
      <c r="BC99" s="6"/>
      <c r="BD99" s="17"/>
      <c r="BE99" s="77">
        <f>BE98*BD61</f>
        <v>64793.0976</v>
      </c>
      <c r="BF99" s="78" t="s">
        <v>8</v>
      </c>
      <c r="BH99" s="81" t="s">
        <v>63</v>
      </c>
      <c r="BI99" s="8"/>
      <c r="BJ99" s="9"/>
      <c r="BK99" s="83">
        <f>BK97*365</f>
        <v>163.3767758</v>
      </c>
      <c r="BL99" s="9"/>
      <c r="BP99" s="57" t="s">
        <v>62</v>
      </c>
      <c r="BQ99" s="6"/>
      <c r="BR99" s="6"/>
      <c r="BS99" s="17"/>
      <c r="BT99" s="77">
        <f>BT98*BS61</f>
        <v>64793.0976</v>
      </c>
      <c r="BU99" s="78" t="s">
        <v>8</v>
      </c>
      <c r="BW99" s="81" t="s">
        <v>63</v>
      </c>
      <c r="BX99" s="8"/>
      <c r="BY99" s="9"/>
      <c r="BZ99" s="83">
        <f>BZ97*365</f>
        <v>193.4724977</v>
      </c>
      <c r="CA99" s="9"/>
      <c r="CE99" s="57" t="s">
        <v>62</v>
      </c>
      <c r="CF99" s="6"/>
      <c r="CG99" s="6"/>
      <c r="CH99" s="17"/>
      <c r="CI99" s="77">
        <f>CI98*CH61</f>
        <v>64793.0976</v>
      </c>
      <c r="CJ99" s="78" t="s">
        <v>8</v>
      </c>
      <c r="CL99" s="81" t="s">
        <v>63</v>
      </c>
      <c r="CM99" s="8"/>
      <c r="CN99" s="9"/>
      <c r="CO99" s="83">
        <f>CO97*365</f>
        <v>237.1598359</v>
      </c>
      <c r="CP99" s="9"/>
      <c r="CT99" s="57" t="s">
        <v>62</v>
      </c>
      <c r="CU99" s="6"/>
      <c r="CV99" s="6"/>
      <c r="CW99" s="17"/>
      <c r="CX99" s="77">
        <f>CX98*CW61</f>
        <v>64793.0976</v>
      </c>
      <c r="CY99" s="78" t="s">
        <v>8</v>
      </c>
      <c r="DA99" s="81" t="s">
        <v>63</v>
      </c>
      <c r="DB99" s="8"/>
      <c r="DC99" s="9"/>
      <c r="DD99" s="83">
        <f>DD97*365</f>
        <v>306.3314547</v>
      </c>
      <c r="DE99" s="9"/>
      <c r="DI99" s="57" t="s">
        <v>62</v>
      </c>
      <c r="DJ99" s="6"/>
      <c r="DK99" s="6"/>
      <c r="DL99" s="17"/>
      <c r="DM99" s="77">
        <f>DM98*DL61</f>
        <v>64793.0976</v>
      </c>
      <c r="DN99" s="78" t="s">
        <v>8</v>
      </c>
      <c r="DP99" s="81" t="s">
        <v>63</v>
      </c>
      <c r="DQ99" s="8"/>
      <c r="DR99" s="9"/>
      <c r="DS99" s="83">
        <f>DS97*365</f>
        <v>432.467936</v>
      </c>
      <c r="DT99" s="9"/>
      <c r="DX99" s="57" t="s">
        <v>62</v>
      </c>
      <c r="DY99" s="6"/>
      <c r="DZ99" s="6"/>
      <c r="EA99" s="17"/>
      <c r="EB99" s="77">
        <f>EB98*EA61</f>
        <v>64793.0976</v>
      </c>
      <c r="EC99" s="78" t="s">
        <v>8</v>
      </c>
      <c r="EE99" s="81" t="s">
        <v>63</v>
      </c>
      <c r="EF99" s="8"/>
      <c r="EG99" s="9"/>
      <c r="EH99" s="83">
        <f>EH97*365</f>
        <v>735.1954913</v>
      </c>
      <c r="EI99" s="9"/>
      <c r="EM99" s="57" t="s">
        <v>62</v>
      </c>
      <c r="EN99" s="6"/>
      <c r="EO99" s="6"/>
      <c r="EP99" s="17"/>
      <c r="EQ99" s="77">
        <f>EQ98*EP61</f>
        <v>64793.0976</v>
      </c>
      <c r="ER99" s="78" t="s">
        <v>8</v>
      </c>
      <c r="ET99" s="81" t="s">
        <v>63</v>
      </c>
      <c r="EU99" s="8"/>
      <c r="EV99" s="9"/>
      <c r="EW99" s="83">
        <f>EW97*365</f>
        <v>67.20251291</v>
      </c>
      <c r="EX99" s="9"/>
      <c r="FB99" s="57" t="s">
        <v>62</v>
      </c>
      <c r="FC99" s="6"/>
      <c r="FD99" s="6"/>
      <c r="FE99" s="17"/>
      <c r="FF99" s="77">
        <f>FF98*FE61</f>
        <v>64793.0976</v>
      </c>
      <c r="FG99" s="78" t="s">
        <v>8</v>
      </c>
      <c r="FI99" s="81" t="s">
        <v>63</v>
      </c>
      <c r="FJ99" s="8"/>
      <c r="FK99" s="9"/>
      <c r="FL99" s="83" t="str">
        <f>FL97*365</f>
        <v>#ERROR!</v>
      </c>
      <c r="FM99" s="9"/>
      <c r="FQ99" s="57" t="s">
        <v>62</v>
      </c>
      <c r="FR99" s="6"/>
      <c r="FS99" s="6"/>
      <c r="FT99" s="17"/>
      <c r="FU99" s="77">
        <f>FU98*FT61</f>
        <v>64793.0976</v>
      </c>
      <c r="FV99" s="78" t="s">
        <v>8</v>
      </c>
      <c r="FX99" s="81" t="s">
        <v>63</v>
      </c>
      <c r="FY99" s="8"/>
      <c r="FZ99" s="106"/>
      <c r="GA99" s="83" t="str">
        <f>GA97*365</f>
        <v>#ERROR!</v>
      </c>
      <c r="GB99" s="9"/>
      <c r="GF99" s="57" t="s">
        <v>62</v>
      </c>
      <c r="GG99" s="6"/>
      <c r="GH99" s="6"/>
      <c r="GI99" s="17"/>
      <c r="GJ99" s="77">
        <f>GJ98*GI61</f>
        <v>64793.0976</v>
      </c>
      <c r="GK99" s="78" t="s">
        <v>8</v>
      </c>
      <c r="GM99" s="81" t="s">
        <v>63</v>
      </c>
      <c r="GN99" s="8"/>
      <c r="GO99" s="106"/>
      <c r="GP99" s="83" t="str">
        <f>GP97*365</f>
        <v>#ERROR!</v>
      </c>
      <c r="GQ99" s="9"/>
    </row>
    <row r="100" ht="15.75" customHeight="1">
      <c r="A100" s="102"/>
      <c r="H100" s="57" t="s">
        <v>62</v>
      </c>
      <c r="I100" s="6"/>
      <c r="J100" s="6"/>
      <c r="K100" s="17"/>
      <c r="L100" s="77">
        <f>L99*K62</f>
        <v>64793.0976</v>
      </c>
      <c r="M100" s="78" t="s">
        <v>8</v>
      </c>
      <c r="O100" s="81" t="s">
        <v>63</v>
      </c>
      <c r="P100" s="8"/>
      <c r="Q100" s="9"/>
      <c r="R100" s="83">
        <f>R98*365</f>
        <v>124.6094053</v>
      </c>
      <c r="S100" s="9"/>
      <c r="W100" s="57" t="s">
        <v>64</v>
      </c>
      <c r="X100" s="6"/>
      <c r="Y100" s="6"/>
      <c r="Z100" s="17"/>
      <c r="AA100" s="77">
        <f>AA98*Z63</f>
        <v>19113963.79</v>
      </c>
      <c r="AB100" s="78" t="s">
        <v>8</v>
      </c>
      <c r="AL100" s="57" t="s">
        <v>64</v>
      </c>
      <c r="AM100" s="6"/>
      <c r="AN100" s="6"/>
      <c r="AO100" s="17"/>
      <c r="AP100" s="77">
        <f>AP98*AO63</f>
        <v>19113963.79</v>
      </c>
      <c r="AQ100" s="78" t="s">
        <v>8</v>
      </c>
      <c r="BA100" s="57" t="s">
        <v>64</v>
      </c>
      <c r="BB100" s="6"/>
      <c r="BC100" s="6"/>
      <c r="BD100" s="17"/>
      <c r="BE100" s="77">
        <f>BE98*BD63</f>
        <v>19113963.79</v>
      </c>
      <c r="BF100" s="78" t="s">
        <v>8</v>
      </c>
      <c r="BP100" s="57" t="s">
        <v>64</v>
      </c>
      <c r="BQ100" s="6"/>
      <c r="BR100" s="6"/>
      <c r="BS100" s="17"/>
      <c r="BT100" s="77">
        <f>BT98*BS63</f>
        <v>19113963.79</v>
      </c>
      <c r="BU100" s="78" t="s">
        <v>8</v>
      </c>
      <c r="CE100" s="57" t="s">
        <v>64</v>
      </c>
      <c r="CF100" s="6"/>
      <c r="CG100" s="6"/>
      <c r="CH100" s="17"/>
      <c r="CI100" s="77">
        <f>CI98*CH63</f>
        <v>19113963.79</v>
      </c>
      <c r="CJ100" s="78" t="s">
        <v>8</v>
      </c>
      <c r="CT100" s="57" t="s">
        <v>64</v>
      </c>
      <c r="CU100" s="6"/>
      <c r="CV100" s="6"/>
      <c r="CW100" s="17"/>
      <c r="CX100" s="77">
        <f>CX98*CW63</f>
        <v>19113963.79</v>
      </c>
      <c r="CY100" s="78" t="s">
        <v>8</v>
      </c>
      <c r="DI100" s="57" t="s">
        <v>64</v>
      </c>
      <c r="DJ100" s="6"/>
      <c r="DK100" s="6"/>
      <c r="DL100" s="17"/>
      <c r="DM100" s="77">
        <f>DM98*DL63</f>
        <v>19113963.79</v>
      </c>
      <c r="DN100" s="78" t="s">
        <v>8</v>
      </c>
      <c r="DX100" s="57" t="s">
        <v>64</v>
      </c>
      <c r="DY100" s="6"/>
      <c r="DZ100" s="6"/>
      <c r="EA100" s="17"/>
      <c r="EB100" s="77">
        <f>EB98*EA63</f>
        <v>19113963.79</v>
      </c>
      <c r="EC100" s="78" t="s">
        <v>8</v>
      </c>
      <c r="EM100" s="57" t="s">
        <v>64</v>
      </c>
      <c r="EN100" s="6"/>
      <c r="EO100" s="6"/>
      <c r="EP100" s="17"/>
      <c r="EQ100" s="77">
        <f>EQ98*EP63</f>
        <v>19113963.79</v>
      </c>
      <c r="ER100" s="78" t="s">
        <v>8</v>
      </c>
      <c r="FB100" s="57" t="s">
        <v>64</v>
      </c>
      <c r="FC100" s="6"/>
      <c r="FD100" s="6"/>
      <c r="FE100" s="17"/>
      <c r="FF100" s="77">
        <f>FF98*FE63</f>
        <v>19113963.79</v>
      </c>
      <c r="FG100" s="78" t="s">
        <v>8</v>
      </c>
      <c r="FQ100" s="57" t="s">
        <v>64</v>
      </c>
      <c r="FR100" s="6"/>
      <c r="FS100" s="6"/>
      <c r="FT100" s="17"/>
      <c r="FU100" s="77">
        <f>FU98*FT63</f>
        <v>19113963.79</v>
      </c>
      <c r="FV100" s="78" t="s">
        <v>8</v>
      </c>
      <c r="GF100" s="57" t="s">
        <v>64</v>
      </c>
      <c r="GG100" s="6"/>
      <c r="GH100" s="6"/>
      <c r="GI100" s="17"/>
      <c r="GJ100" s="77">
        <f>GJ98*GI63</f>
        <v>19113963.79</v>
      </c>
      <c r="GK100" s="78" t="s">
        <v>8</v>
      </c>
    </row>
    <row r="101" ht="15.75" customHeight="1">
      <c r="A101" s="102"/>
      <c r="H101" s="57" t="s">
        <v>64</v>
      </c>
      <c r="I101" s="6"/>
      <c r="J101" s="6"/>
      <c r="K101" s="17"/>
      <c r="L101" s="77">
        <f>L99*K64</f>
        <v>19113963.79</v>
      </c>
      <c r="M101" s="78" t="s">
        <v>8</v>
      </c>
    </row>
    <row r="102" ht="15.75" customHeight="1">
      <c r="A102" s="102"/>
      <c r="V102" s="7" t="s">
        <v>4</v>
      </c>
      <c r="W102" s="8"/>
      <c r="X102" s="8"/>
      <c r="Y102" s="8"/>
      <c r="Z102" s="8"/>
      <c r="AA102" s="9"/>
      <c r="AK102" s="7" t="s">
        <v>4</v>
      </c>
      <c r="AL102" s="8"/>
      <c r="AM102" s="8"/>
      <c r="AN102" s="8"/>
      <c r="AO102" s="8"/>
      <c r="AP102" s="9"/>
      <c r="AZ102" s="7" t="s">
        <v>4</v>
      </c>
      <c r="BA102" s="8"/>
      <c r="BB102" s="8"/>
      <c r="BC102" s="8"/>
      <c r="BD102" s="8"/>
      <c r="BE102" s="9"/>
      <c r="BO102" s="7" t="s">
        <v>4</v>
      </c>
      <c r="BP102" s="8"/>
      <c r="BQ102" s="8"/>
      <c r="BR102" s="8"/>
      <c r="BS102" s="8"/>
      <c r="BT102" s="9"/>
      <c r="CD102" s="7" t="s">
        <v>4</v>
      </c>
      <c r="CE102" s="8"/>
      <c r="CF102" s="8"/>
      <c r="CG102" s="8"/>
      <c r="CH102" s="8"/>
      <c r="CI102" s="9"/>
      <c r="CS102" s="7" t="s">
        <v>4</v>
      </c>
      <c r="CT102" s="8"/>
      <c r="CU102" s="8"/>
      <c r="CV102" s="8"/>
      <c r="CW102" s="8"/>
      <c r="CX102" s="9"/>
      <c r="DH102" s="7" t="s">
        <v>4</v>
      </c>
      <c r="DI102" s="8"/>
      <c r="DJ102" s="8"/>
      <c r="DK102" s="8"/>
      <c r="DL102" s="8"/>
      <c r="DM102" s="9"/>
      <c r="DW102" s="7" t="s">
        <v>4</v>
      </c>
      <c r="DX102" s="8"/>
      <c r="DY102" s="8"/>
      <c r="DZ102" s="8"/>
      <c r="EA102" s="8"/>
      <c r="EB102" s="9"/>
      <c r="EL102" s="7" t="s">
        <v>4</v>
      </c>
      <c r="EM102" s="8"/>
      <c r="EN102" s="8"/>
      <c r="EO102" s="8"/>
      <c r="EP102" s="8"/>
      <c r="EQ102" s="9"/>
      <c r="FA102" s="7" t="s">
        <v>4</v>
      </c>
      <c r="FB102" s="8"/>
      <c r="FC102" s="8"/>
      <c r="FD102" s="8"/>
      <c r="FE102" s="8"/>
      <c r="FF102" s="9"/>
      <c r="FP102" s="7" t="s">
        <v>4</v>
      </c>
      <c r="FQ102" s="8"/>
      <c r="FR102" s="8"/>
      <c r="FS102" s="8"/>
      <c r="FT102" s="8"/>
      <c r="FU102" s="9"/>
      <c r="GE102" s="7" t="s">
        <v>4</v>
      </c>
      <c r="GF102" s="8"/>
      <c r="GG102" s="8"/>
      <c r="GH102" s="8"/>
      <c r="GI102" s="8"/>
      <c r="GJ102" s="9"/>
    </row>
    <row r="103" ht="15.75" customHeight="1">
      <c r="A103" s="102"/>
      <c r="G103" s="7" t="s">
        <v>4</v>
      </c>
      <c r="H103" s="8"/>
      <c r="I103" s="8"/>
      <c r="J103" s="8"/>
      <c r="K103" s="8"/>
      <c r="L103" s="9"/>
      <c r="V103" s="10" t="s">
        <v>5</v>
      </c>
      <c r="W103" s="11"/>
      <c r="X103" s="11"/>
      <c r="Y103" s="12"/>
      <c r="Z103" s="13">
        <f t="shared" ref="Z103:Z104" si="204">K104</f>
        <v>140000</v>
      </c>
      <c r="AA103" s="14"/>
      <c r="AK103" s="10" t="s">
        <v>5</v>
      </c>
      <c r="AL103" s="11"/>
      <c r="AM103" s="11"/>
      <c r="AN103" s="12"/>
      <c r="AO103" s="13">
        <f t="shared" ref="AO103:AO104" si="205">Z103</f>
        <v>140000</v>
      </c>
      <c r="AP103" s="14"/>
      <c r="AZ103" s="10" t="s">
        <v>5</v>
      </c>
      <c r="BA103" s="11"/>
      <c r="BB103" s="11"/>
      <c r="BC103" s="12"/>
      <c r="BD103" s="13">
        <f t="shared" ref="BD103:BD104" si="206">AO103</f>
        <v>140000</v>
      </c>
      <c r="BE103" s="14"/>
      <c r="BO103" s="10" t="s">
        <v>5</v>
      </c>
      <c r="BP103" s="11"/>
      <c r="BQ103" s="11"/>
      <c r="BR103" s="12"/>
      <c r="BS103" s="13">
        <f t="shared" ref="BS103:BS104" si="207">BD103</f>
        <v>140000</v>
      </c>
      <c r="BT103" s="14"/>
      <c r="CD103" s="10" t="s">
        <v>5</v>
      </c>
      <c r="CE103" s="11"/>
      <c r="CF103" s="11"/>
      <c r="CG103" s="12"/>
      <c r="CH103" s="13">
        <f t="shared" ref="CH103:CH104" si="208">BS103</f>
        <v>140000</v>
      </c>
      <c r="CI103" s="14"/>
      <c r="CS103" s="10" t="s">
        <v>5</v>
      </c>
      <c r="CT103" s="11"/>
      <c r="CU103" s="11"/>
      <c r="CV103" s="12"/>
      <c r="CW103" s="13">
        <f t="shared" ref="CW103:CW104" si="209">CH103</f>
        <v>140000</v>
      </c>
      <c r="CX103" s="14"/>
      <c r="DH103" s="10" t="s">
        <v>5</v>
      </c>
      <c r="DI103" s="11"/>
      <c r="DJ103" s="11"/>
      <c r="DK103" s="12"/>
      <c r="DL103" s="13">
        <f t="shared" ref="DL103:DL104" si="210">CW103</f>
        <v>140000</v>
      </c>
      <c r="DM103" s="14"/>
      <c r="DW103" s="10" t="s">
        <v>5</v>
      </c>
      <c r="DX103" s="11"/>
      <c r="DY103" s="11"/>
      <c r="DZ103" s="12"/>
      <c r="EA103" s="13">
        <f t="shared" ref="EA103:EA104" si="211">DL103</f>
        <v>140000</v>
      </c>
      <c r="EB103" s="14"/>
      <c r="EL103" s="10" t="s">
        <v>5</v>
      </c>
      <c r="EM103" s="11"/>
      <c r="EN103" s="11"/>
      <c r="EO103" s="12"/>
      <c r="EP103" s="13">
        <f t="shared" ref="EP103:EP104" si="212">EA103</f>
        <v>140000</v>
      </c>
      <c r="EQ103" s="14"/>
      <c r="FA103" s="10" t="s">
        <v>5</v>
      </c>
      <c r="FB103" s="11"/>
      <c r="FC103" s="11"/>
      <c r="FD103" s="12"/>
      <c r="FE103" s="13">
        <f t="shared" ref="FE103:FE104" si="213">EP103</f>
        <v>140000</v>
      </c>
      <c r="FF103" s="14"/>
      <c r="FP103" s="10" t="s">
        <v>5</v>
      </c>
      <c r="FQ103" s="11"/>
      <c r="FR103" s="11"/>
      <c r="FS103" s="12"/>
      <c r="FT103" s="13">
        <f t="shared" ref="FT103:FT104" si="214">FE103</f>
        <v>140000</v>
      </c>
      <c r="FU103" s="14"/>
      <c r="GE103" s="10" t="s">
        <v>5</v>
      </c>
      <c r="GF103" s="11"/>
      <c r="GG103" s="11"/>
      <c r="GH103" s="12"/>
      <c r="GI103" s="13">
        <f t="shared" ref="GI103:GI104" si="215">FT103</f>
        <v>140000</v>
      </c>
      <c r="GJ103" s="14"/>
    </row>
    <row r="104" ht="15.75" customHeight="1">
      <c r="A104" s="102"/>
      <c r="G104" s="10" t="s">
        <v>5</v>
      </c>
      <c r="H104" s="11"/>
      <c r="I104" s="11"/>
      <c r="J104" s="12"/>
      <c r="K104" s="13">
        <f t="shared" ref="K104:K105" si="216">K53</f>
        <v>140000</v>
      </c>
      <c r="L104" s="14"/>
      <c r="V104" s="16" t="s">
        <v>6</v>
      </c>
      <c r="W104" s="6"/>
      <c r="X104" s="6"/>
      <c r="Y104" s="17"/>
      <c r="Z104" s="18">
        <f t="shared" si="204"/>
        <v>1000</v>
      </c>
      <c r="AA104" s="19"/>
      <c r="AK104" s="16" t="s">
        <v>6</v>
      </c>
      <c r="AL104" s="6"/>
      <c r="AM104" s="6"/>
      <c r="AN104" s="17"/>
      <c r="AO104" s="18">
        <f t="shared" si="205"/>
        <v>1000</v>
      </c>
      <c r="AP104" s="19"/>
      <c r="AZ104" s="16" t="s">
        <v>6</v>
      </c>
      <c r="BA104" s="6"/>
      <c r="BB104" s="6"/>
      <c r="BC104" s="17"/>
      <c r="BD104" s="18">
        <f t="shared" si="206"/>
        <v>1000</v>
      </c>
      <c r="BE104" s="19"/>
      <c r="BO104" s="16" t="s">
        <v>6</v>
      </c>
      <c r="BP104" s="6"/>
      <c r="BQ104" s="6"/>
      <c r="BR104" s="17"/>
      <c r="BS104" s="18">
        <f t="shared" si="207"/>
        <v>1000</v>
      </c>
      <c r="BT104" s="19"/>
      <c r="CD104" s="16" t="s">
        <v>6</v>
      </c>
      <c r="CE104" s="6"/>
      <c r="CF104" s="6"/>
      <c r="CG104" s="17"/>
      <c r="CH104" s="18">
        <f t="shared" si="208"/>
        <v>1000</v>
      </c>
      <c r="CI104" s="19"/>
      <c r="CS104" s="16" t="s">
        <v>6</v>
      </c>
      <c r="CT104" s="6"/>
      <c r="CU104" s="6"/>
      <c r="CV104" s="17"/>
      <c r="CW104" s="18">
        <f t="shared" si="209"/>
        <v>1000</v>
      </c>
      <c r="CX104" s="19"/>
      <c r="DH104" s="16" t="s">
        <v>6</v>
      </c>
      <c r="DI104" s="6"/>
      <c r="DJ104" s="6"/>
      <c r="DK104" s="17"/>
      <c r="DL104" s="18">
        <f t="shared" si="210"/>
        <v>1000</v>
      </c>
      <c r="DM104" s="19"/>
      <c r="DW104" s="16" t="s">
        <v>6</v>
      </c>
      <c r="DX104" s="6"/>
      <c r="DY104" s="6"/>
      <c r="DZ104" s="17"/>
      <c r="EA104" s="18">
        <f t="shared" si="211"/>
        <v>1000</v>
      </c>
      <c r="EB104" s="19"/>
      <c r="EL104" s="16" t="s">
        <v>6</v>
      </c>
      <c r="EM104" s="6"/>
      <c r="EN104" s="6"/>
      <c r="EO104" s="17"/>
      <c r="EP104" s="18">
        <f t="shared" si="212"/>
        <v>1000</v>
      </c>
      <c r="EQ104" s="19"/>
      <c r="FA104" s="16" t="s">
        <v>6</v>
      </c>
      <c r="FB104" s="6"/>
      <c r="FC104" s="6"/>
      <c r="FD104" s="17"/>
      <c r="FE104" s="18">
        <f t="shared" si="213"/>
        <v>1000</v>
      </c>
      <c r="FF104" s="19"/>
      <c r="FP104" s="16" t="s">
        <v>6</v>
      </c>
      <c r="FQ104" s="6"/>
      <c r="FR104" s="6"/>
      <c r="FS104" s="17"/>
      <c r="FT104" s="18">
        <f t="shared" si="214"/>
        <v>1000</v>
      </c>
      <c r="FU104" s="19"/>
      <c r="GE104" s="16" t="s">
        <v>6</v>
      </c>
      <c r="GF104" s="6"/>
      <c r="GG104" s="6"/>
      <c r="GH104" s="17"/>
      <c r="GI104" s="18">
        <f t="shared" si="215"/>
        <v>1000</v>
      </c>
      <c r="GJ104" s="19"/>
    </row>
    <row r="105" ht="15.75" customHeight="1">
      <c r="A105" s="102"/>
      <c r="G105" s="16" t="s">
        <v>6</v>
      </c>
      <c r="H105" s="6"/>
      <c r="I105" s="6"/>
      <c r="J105" s="17"/>
      <c r="K105" s="18">
        <f t="shared" si="216"/>
        <v>1000</v>
      </c>
      <c r="L105" s="19"/>
      <c r="V105" s="16" t="s">
        <v>7</v>
      </c>
      <c r="W105" s="6"/>
      <c r="X105" s="6"/>
      <c r="Y105" s="17"/>
      <c r="Z105" s="20">
        <f>Z103/Z104</f>
        <v>140</v>
      </c>
      <c r="AA105" s="21" t="s">
        <v>8</v>
      </c>
      <c r="AK105" s="16" t="s">
        <v>7</v>
      </c>
      <c r="AL105" s="6"/>
      <c r="AM105" s="6"/>
      <c r="AN105" s="17"/>
      <c r="AO105" s="20">
        <f>AO103/AO104</f>
        <v>140</v>
      </c>
      <c r="AP105" s="21" t="s">
        <v>8</v>
      </c>
      <c r="AZ105" s="16" t="s">
        <v>7</v>
      </c>
      <c r="BA105" s="6"/>
      <c r="BB105" s="6"/>
      <c r="BC105" s="17"/>
      <c r="BD105" s="20">
        <f>BD103/BD104</f>
        <v>140</v>
      </c>
      <c r="BE105" s="21" t="s">
        <v>8</v>
      </c>
      <c r="BO105" s="16" t="s">
        <v>7</v>
      </c>
      <c r="BP105" s="6"/>
      <c r="BQ105" s="6"/>
      <c r="BR105" s="17"/>
      <c r="BS105" s="20">
        <f>BS103/BS104</f>
        <v>140</v>
      </c>
      <c r="BT105" s="21" t="s">
        <v>8</v>
      </c>
      <c r="CD105" s="16" t="s">
        <v>7</v>
      </c>
      <c r="CE105" s="6"/>
      <c r="CF105" s="6"/>
      <c r="CG105" s="17"/>
      <c r="CH105" s="20">
        <f>CH103/CH104</f>
        <v>140</v>
      </c>
      <c r="CI105" s="21" t="s">
        <v>8</v>
      </c>
      <c r="CS105" s="16" t="s">
        <v>7</v>
      </c>
      <c r="CT105" s="6"/>
      <c r="CU105" s="6"/>
      <c r="CV105" s="17"/>
      <c r="CW105" s="20">
        <f>CW103/CW104</f>
        <v>140</v>
      </c>
      <c r="CX105" s="21" t="s">
        <v>8</v>
      </c>
      <c r="DH105" s="16" t="s">
        <v>7</v>
      </c>
      <c r="DI105" s="6"/>
      <c r="DJ105" s="6"/>
      <c r="DK105" s="17"/>
      <c r="DL105" s="20">
        <f>DL103/DL104</f>
        <v>140</v>
      </c>
      <c r="DM105" s="21" t="s">
        <v>8</v>
      </c>
      <c r="DW105" s="16" t="s">
        <v>7</v>
      </c>
      <c r="DX105" s="6"/>
      <c r="DY105" s="6"/>
      <c r="DZ105" s="17"/>
      <c r="EA105" s="20">
        <f>EA103/EA104</f>
        <v>140</v>
      </c>
      <c r="EB105" s="21" t="s">
        <v>8</v>
      </c>
      <c r="EL105" s="16" t="s">
        <v>7</v>
      </c>
      <c r="EM105" s="6"/>
      <c r="EN105" s="6"/>
      <c r="EO105" s="17"/>
      <c r="EP105" s="20">
        <f>EP103/EP104</f>
        <v>140</v>
      </c>
      <c r="EQ105" s="21" t="s">
        <v>8</v>
      </c>
      <c r="FA105" s="16" t="s">
        <v>7</v>
      </c>
      <c r="FB105" s="6"/>
      <c r="FC105" s="6"/>
      <c r="FD105" s="17"/>
      <c r="FE105" s="20">
        <f>FE103/FE104</f>
        <v>140</v>
      </c>
      <c r="FF105" s="21" t="s">
        <v>8</v>
      </c>
      <c r="FP105" s="16" t="s">
        <v>7</v>
      </c>
      <c r="FQ105" s="6"/>
      <c r="FR105" s="6"/>
      <c r="FS105" s="17"/>
      <c r="FT105" s="20">
        <f>FT103/FT104</f>
        <v>140</v>
      </c>
      <c r="FU105" s="21" t="s">
        <v>8</v>
      </c>
      <c r="GE105" s="16" t="s">
        <v>7</v>
      </c>
      <c r="GF105" s="6"/>
      <c r="GG105" s="6"/>
      <c r="GH105" s="17"/>
      <c r="GI105" s="20">
        <f>GI103/GI104</f>
        <v>140</v>
      </c>
      <c r="GJ105" s="21" t="s">
        <v>8</v>
      </c>
    </row>
    <row r="106" ht="15.75" customHeight="1">
      <c r="A106" s="102"/>
      <c r="G106" s="16" t="s">
        <v>7</v>
      </c>
      <c r="H106" s="6"/>
      <c r="I106" s="6"/>
      <c r="J106" s="17"/>
      <c r="K106" s="20">
        <f>K104/K105</f>
        <v>140</v>
      </c>
      <c r="L106" s="21" t="s">
        <v>8</v>
      </c>
      <c r="V106" s="16" t="s">
        <v>9</v>
      </c>
      <c r="W106" s="6"/>
      <c r="X106" s="6"/>
      <c r="Y106" s="17"/>
      <c r="Z106" s="22">
        <f>K107</f>
        <v>3.55</v>
      </c>
      <c r="AA106" s="19"/>
      <c r="AK106" s="16" t="s">
        <v>9</v>
      </c>
      <c r="AL106" s="6"/>
      <c r="AM106" s="6"/>
      <c r="AN106" s="17"/>
      <c r="AO106" s="22">
        <f>Z106</f>
        <v>3.55</v>
      </c>
      <c r="AP106" s="19"/>
      <c r="AZ106" s="16" t="s">
        <v>9</v>
      </c>
      <c r="BA106" s="6"/>
      <c r="BB106" s="6"/>
      <c r="BC106" s="17"/>
      <c r="BD106" s="22">
        <f>AO106</f>
        <v>3.55</v>
      </c>
      <c r="BE106" s="19"/>
      <c r="BO106" s="16" t="s">
        <v>9</v>
      </c>
      <c r="BP106" s="6"/>
      <c r="BQ106" s="6"/>
      <c r="BR106" s="17"/>
      <c r="BS106" s="22">
        <f>BD106</f>
        <v>3.55</v>
      </c>
      <c r="BT106" s="19"/>
      <c r="CD106" s="16" t="s">
        <v>9</v>
      </c>
      <c r="CE106" s="6"/>
      <c r="CF106" s="6"/>
      <c r="CG106" s="17"/>
      <c r="CH106" s="22">
        <f>BS106</f>
        <v>3.55</v>
      </c>
      <c r="CI106" s="19"/>
      <c r="CS106" s="16" t="s">
        <v>9</v>
      </c>
      <c r="CT106" s="6"/>
      <c r="CU106" s="6"/>
      <c r="CV106" s="17"/>
      <c r="CW106" s="22">
        <f>CH106</f>
        <v>3.55</v>
      </c>
      <c r="CX106" s="19"/>
      <c r="DH106" s="16" t="s">
        <v>9</v>
      </c>
      <c r="DI106" s="6"/>
      <c r="DJ106" s="6"/>
      <c r="DK106" s="17"/>
      <c r="DL106" s="22">
        <f>CW106</f>
        <v>3.55</v>
      </c>
      <c r="DM106" s="19"/>
      <c r="DW106" s="16" t="s">
        <v>9</v>
      </c>
      <c r="DX106" s="6"/>
      <c r="DY106" s="6"/>
      <c r="DZ106" s="17"/>
      <c r="EA106" s="22">
        <f>DL106</f>
        <v>3.55</v>
      </c>
      <c r="EB106" s="19"/>
      <c r="EL106" s="16" t="s">
        <v>9</v>
      </c>
      <c r="EM106" s="6"/>
      <c r="EN106" s="6"/>
      <c r="EO106" s="17"/>
      <c r="EP106" s="22">
        <f>EA106</f>
        <v>3.55</v>
      </c>
      <c r="EQ106" s="19"/>
      <c r="FA106" s="16" t="s">
        <v>9</v>
      </c>
      <c r="FB106" s="6"/>
      <c r="FC106" s="6"/>
      <c r="FD106" s="17"/>
      <c r="FE106" s="22">
        <f>EP106</f>
        <v>3.55</v>
      </c>
      <c r="FF106" s="19"/>
      <c r="FP106" s="16" t="s">
        <v>9</v>
      </c>
      <c r="FQ106" s="6"/>
      <c r="FR106" s="6"/>
      <c r="FS106" s="17"/>
      <c r="FT106" s="22">
        <f>FE106</f>
        <v>3.55</v>
      </c>
      <c r="FU106" s="19"/>
      <c r="GE106" s="16" t="s">
        <v>9</v>
      </c>
      <c r="GF106" s="6"/>
      <c r="GG106" s="6"/>
      <c r="GH106" s="17"/>
      <c r="GI106" s="22">
        <f>FT106</f>
        <v>3.55</v>
      </c>
      <c r="GJ106" s="19"/>
    </row>
    <row r="107" ht="15.75" customHeight="1">
      <c r="A107" s="102"/>
      <c r="G107" s="16" t="s">
        <v>9</v>
      </c>
      <c r="H107" s="6"/>
      <c r="I107" s="6"/>
      <c r="J107" s="17"/>
      <c r="K107" s="22">
        <f t="shared" ref="K107:K108" si="217">K158-0.1</f>
        <v>3.55</v>
      </c>
      <c r="L107" s="19"/>
      <c r="V107" s="16" t="s">
        <v>10</v>
      </c>
      <c r="W107" s="6"/>
      <c r="X107" s="6"/>
      <c r="Y107" s="17"/>
      <c r="Z107" s="22">
        <f>'Payback Calculator'!C78</f>
        <v>1.2</v>
      </c>
      <c r="AA107" s="19"/>
      <c r="AK107" s="16" t="s">
        <v>10</v>
      </c>
      <c r="AL107" s="6"/>
      <c r="AM107" s="6"/>
      <c r="AN107" s="17"/>
      <c r="AO107" s="22">
        <f>'Payback Calculator'!C79</f>
        <v>1.3</v>
      </c>
      <c r="AP107" s="19"/>
      <c r="AZ107" s="16" t="s">
        <v>10</v>
      </c>
      <c r="BA107" s="6"/>
      <c r="BB107" s="6"/>
      <c r="BC107" s="17"/>
      <c r="BD107" s="22">
        <f>'Payback Calculator'!C80</f>
        <v>1.4</v>
      </c>
      <c r="BE107" s="19"/>
      <c r="BO107" s="16" t="s">
        <v>10</v>
      </c>
      <c r="BP107" s="6"/>
      <c r="BQ107" s="6"/>
      <c r="BR107" s="17"/>
      <c r="BS107" s="22">
        <f>'Payback Calculator'!C81</f>
        <v>1.5</v>
      </c>
      <c r="BT107" s="19"/>
      <c r="CD107" s="16" t="s">
        <v>10</v>
      </c>
      <c r="CE107" s="6"/>
      <c r="CF107" s="6"/>
      <c r="CG107" s="17"/>
      <c r="CH107" s="22">
        <f>'Payback Calculator'!C82</f>
        <v>1.6</v>
      </c>
      <c r="CI107" s="19"/>
      <c r="CS107" s="16" t="s">
        <v>10</v>
      </c>
      <c r="CT107" s="6"/>
      <c r="CU107" s="6"/>
      <c r="CV107" s="17"/>
      <c r="CW107" s="22">
        <f>'Payback Calculator'!C83</f>
        <v>1.7</v>
      </c>
      <c r="CX107" s="19"/>
      <c r="DH107" s="16" t="s">
        <v>10</v>
      </c>
      <c r="DI107" s="6"/>
      <c r="DJ107" s="6"/>
      <c r="DK107" s="17"/>
      <c r="DL107" s="22">
        <f>'Payback Calculator'!C84</f>
        <v>1.8</v>
      </c>
      <c r="DM107" s="19"/>
      <c r="DW107" s="16" t="s">
        <v>10</v>
      </c>
      <c r="DX107" s="6"/>
      <c r="DY107" s="6"/>
      <c r="DZ107" s="17"/>
      <c r="EA107" s="22">
        <f>'Payback Calculator'!C85</f>
        <v>1.9</v>
      </c>
      <c r="EB107" s="19"/>
      <c r="EL107" s="16" t="s">
        <v>10</v>
      </c>
      <c r="EM107" s="6"/>
      <c r="EN107" s="6"/>
      <c r="EO107" s="17"/>
      <c r="EP107" s="22">
        <f>'Payback Calculator'!C86</f>
        <v>2</v>
      </c>
      <c r="EQ107" s="19"/>
      <c r="FA107" s="16" t="s">
        <v>10</v>
      </c>
      <c r="FB107" s="6"/>
      <c r="FC107" s="6"/>
      <c r="FD107" s="17"/>
      <c r="FE107" s="22" t="str">
        <f>Sheet2!#REF!</f>
        <v>#ERROR!</v>
      </c>
      <c r="FF107" s="19"/>
      <c r="FP107" s="16" t="s">
        <v>10</v>
      </c>
      <c r="FQ107" s="6"/>
      <c r="FR107" s="6"/>
      <c r="FS107" s="17"/>
      <c r="FT107" s="22" t="str">
        <f>Sheet2!#REF!</f>
        <v>#ERROR!</v>
      </c>
      <c r="FU107" s="19"/>
      <c r="GE107" s="16" t="s">
        <v>10</v>
      </c>
      <c r="GF107" s="6"/>
      <c r="GG107" s="6"/>
      <c r="GH107" s="17"/>
      <c r="GI107" s="22" t="str">
        <f>'Payback Calculator'!#REF!</f>
        <v>#ERROR!</v>
      </c>
      <c r="GJ107" s="19"/>
    </row>
    <row r="108" ht="15.75" customHeight="1">
      <c r="A108" s="102"/>
      <c r="G108" s="16" t="s">
        <v>10</v>
      </c>
      <c r="H108" s="6"/>
      <c r="I108" s="6"/>
      <c r="J108" s="17"/>
      <c r="K108" s="22">
        <f t="shared" si="217"/>
        <v>1.4</v>
      </c>
      <c r="L108" s="19"/>
      <c r="V108" s="16" t="s">
        <v>11</v>
      </c>
      <c r="W108" s="6"/>
      <c r="X108" s="6"/>
      <c r="Y108" s="17"/>
      <c r="Z108" s="23">
        <f>Z107/100</f>
        <v>0.012</v>
      </c>
      <c r="AA108" s="19"/>
      <c r="AK108" s="16" t="s">
        <v>11</v>
      </c>
      <c r="AL108" s="6"/>
      <c r="AM108" s="6"/>
      <c r="AN108" s="17"/>
      <c r="AO108" s="23">
        <f>AO107/100</f>
        <v>0.013</v>
      </c>
      <c r="AP108" s="19"/>
      <c r="AZ108" s="16" t="s">
        <v>11</v>
      </c>
      <c r="BA108" s="6"/>
      <c r="BB108" s="6"/>
      <c r="BC108" s="17"/>
      <c r="BD108" s="23">
        <f>BD107/100</f>
        <v>0.014</v>
      </c>
      <c r="BE108" s="19"/>
      <c r="BO108" s="16" t="s">
        <v>11</v>
      </c>
      <c r="BP108" s="6"/>
      <c r="BQ108" s="6"/>
      <c r="BR108" s="17"/>
      <c r="BS108" s="23">
        <f>BS107/100</f>
        <v>0.015</v>
      </c>
      <c r="BT108" s="19"/>
      <c r="CD108" s="16" t="s">
        <v>11</v>
      </c>
      <c r="CE108" s="6"/>
      <c r="CF108" s="6"/>
      <c r="CG108" s="17"/>
      <c r="CH108" s="23">
        <f>CH107/100</f>
        <v>0.016</v>
      </c>
      <c r="CI108" s="19"/>
      <c r="CS108" s="16" t="s">
        <v>11</v>
      </c>
      <c r="CT108" s="6"/>
      <c r="CU108" s="6"/>
      <c r="CV108" s="17"/>
      <c r="CW108" s="23">
        <f>CW107/100</f>
        <v>0.017</v>
      </c>
      <c r="CX108" s="19"/>
      <c r="DH108" s="16" t="s">
        <v>11</v>
      </c>
      <c r="DI108" s="6"/>
      <c r="DJ108" s="6"/>
      <c r="DK108" s="17"/>
      <c r="DL108" s="23">
        <f>DL107/100</f>
        <v>0.018</v>
      </c>
      <c r="DM108" s="19"/>
      <c r="DW108" s="16" t="s">
        <v>11</v>
      </c>
      <c r="DX108" s="6"/>
      <c r="DY108" s="6"/>
      <c r="DZ108" s="17"/>
      <c r="EA108" s="23">
        <f>EA107/100</f>
        <v>0.019</v>
      </c>
      <c r="EB108" s="19"/>
      <c r="EL108" s="16" t="s">
        <v>11</v>
      </c>
      <c r="EM108" s="6"/>
      <c r="EN108" s="6"/>
      <c r="EO108" s="17"/>
      <c r="EP108" s="23">
        <f>EP107/100</f>
        <v>0.02</v>
      </c>
      <c r="EQ108" s="19"/>
      <c r="FA108" s="16" t="s">
        <v>11</v>
      </c>
      <c r="FB108" s="6"/>
      <c r="FC108" s="6"/>
      <c r="FD108" s="17"/>
      <c r="FE108" s="23" t="str">
        <f>FE107/100</f>
        <v>#ERROR!</v>
      </c>
      <c r="FF108" s="19"/>
      <c r="FP108" s="16" t="s">
        <v>11</v>
      </c>
      <c r="FQ108" s="6"/>
      <c r="FR108" s="6"/>
      <c r="FS108" s="17"/>
      <c r="FT108" s="23" t="str">
        <f>FT107/100</f>
        <v>#ERROR!</v>
      </c>
      <c r="FU108" s="19"/>
      <c r="GE108" s="16" t="s">
        <v>11</v>
      </c>
      <c r="GF108" s="6"/>
      <c r="GG108" s="6"/>
      <c r="GH108" s="17"/>
      <c r="GI108" s="23" t="str">
        <f>GI107/100</f>
        <v>#ERROR!</v>
      </c>
      <c r="GJ108" s="19"/>
    </row>
    <row r="109" ht="15.75" customHeight="1">
      <c r="A109" s="102"/>
      <c r="G109" s="16" t="s">
        <v>11</v>
      </c>
      <c r="H109" s="6"/>
      <c r="I109" s="6"/>
      <c r="J109" s="17"/>
      <c r="K109" s="23">
        <f>K108/100</f>
        <v>0.014</v>
      </c>
      <c r="L109" s="19"/>
      <c r="V109" s="16" t="s">
        <v>12</v>
      </c>
      <c r="W109" s="6"/>
      <c r="X109" s="6"/>
      <c r="Y109" s="17"/>
      <c r="Z109" s="24">
        <f>Z108*Z105</f>
        <v>1.68</v>
      </c>
      <c r="AA109" s="19"/>
      <c r="AK109" s="16" t="s">
        <v>12</v>
      </c>
      <c r="AL109" s="6"/>
      <c r="AM109" s="6"/>
      <c r="AN109" s="17"/>
      <c r="AO109" s="24">
        <f>AO108*AO105</f>
        <v>1.82</v>
      </c>
      <c r="AP109" s="19"/>
      <c r="AZ109" s="16" t="s">
        <v>12</v>
      </c>
      <c r="BA109" s="6"/>
      <c r="BB109" s="6"/>
      <c r="BC109" s="17"/>
      <c r="BD109" s="24">
        <f>BD108*BD105</f>
        <v>1.96</v>
      </c>
      <c r="BE109" s="19"/>
      <c r="BO109" s="16" t="s">
        <v>12</v>
      </c>
      <c r="BP109" s="6"/>
      <c r="BQ109" s="6"/>
      <c r="BR109" s="17"/>
      <c r="BS109" s="24">
        <f>BS108*BS105</f>
        <v>2.1</v>
      </c>
      <c r="BT109" s="19"/>
      <c r="CD109" s="16" t="s">
        <v>12</v>
      </c>
      <c r="CE109" s="6"/>
      <c r="CF109" s="6"/>
      <c r="CG109" s="17"/>
      <c r="CH109" s="24">
        <f>CH108*CH105</f>
        <v>2.24</v>
      </c>
      <c r="CI109" s="19"/>
      <c r="CS109" s="16" t="s">
        <v>12</v>
      </c>
      <c r="CT109" s="6"/>
      <c r="CU109" s="6"/>
      <c r="CV109" s="17"/>
      <c r="CW109" s="24">
        <f>CW108*CW105</f>
        <v>2.38</v>
      </c>
      <c r="CX109" s="19"/>
      <c r="DH109" s="16" t="s">
        <v>12</v>
      </c>
      <c r="DI109" s="6"/>
      <c r="DJ109" s="6"/>
      <c r="DK109" s="17"/>
      <c r="DL109" s="24">
        <f>DL108*DL105</f>
        <v>2.52</v>
      </c>
      <c r="DM109" s="19"/>
      <c r="DW109" s="16" t="s">
        <v>12</v>
      </c>
      <c r="DX109" s="6"/>
      <c r="DY109" s="6"/>
      <c r="DZ109" s="17"/>
      <c r="EA109" s="24">
        <f>EA108*EA105</f>
        <v>2.66</v>
      </c>
      <c r="EB109" s="19"/>
      <c r="EL109" s="16" t="s">
        <v>12</v>
      </c>
      <c r="EM109" s="6"/>
      <c r="EN109" s="6"/>
      <c r="EO109" s="17"/>
      <c r="EP109" s="24">
        <f>EP108*EP105</f>
        <v>2.8</v>
      </c>
      <c r="EQ109" s="19"/>
      <c r="FA109" s="16" t="s">
        <v>12</v>
      </c>
      <c r="FB109" s="6"/>
      <c r="FC109" s="6"/>
      <c r="FD109" s="17"/>
      <c r="FE109" s="24" t="str">
        <f>FE108*FE105</f>
        <v>#ERROR!</v>
      </c>
      <c r="FF109" s="19"/>
      <c r="FP109" s="16" t="s">
        <v>12</v>
      </c>
      <c r="FQ109" s="6"/>
      <c r="FR109" s="6"/>
      <c r="FS109" s="17"/>
      <c r="FT109" s="24" t="str">
        <f>FT108*FT105</f>
        <v>#ERROR!</v>
      </c>
      <c r="FU109" s="19"/>
      <c r="GE109" s="16" t="s">
        <v>12</v>
      </c>
      <c r="GF109" s="6"/>
      <c r="GG109" s="6"/>
      <c r="GH109" s="17"/>
      <c r="GI109" s="24" t="str">
        <f>GI108*GI105</f>
        <v>#ERROR!</v>
      </c>
      <c r="GJ109" s="19"/>
    </row>
    <row r="110" ht="15.75" customHeight="1">
      <c r="A110" s="102"/>
      <c r="G110" s="16" t="s">
        <v>12</v>
      </c>
      <c r="H110" s="6"/>
      <c r="I110" s="6"/>
      <c r="J110" s="17"/>
      <c r="K110" s="24">
        <f>K109*K106</f>
        <v>1.96</v>
      </c>
      <c r="L110" s="19"/>
      <c r="V110" s="16" t="s">
        <v>13</v>
      </c>
      <c r="W110" s="6"/>
      <c r="X110" s="6"/>
      <c r="Y110" s="17"/>
      <c r="Z110" s="18">
        <f>K111</f>
        <v>1100</v>
      </c>
      <c r="AA110" s="19"/>
      <c r="AK110" s="16" t="s">
        <v>13</v>
      </c>
      <c r="AL110" s="6"/>
      <c r="AM110" s="6"/>
      <c r="AN110" s="17"/>
      <c r="AO110" s="18">
        <f>Z110</f>
        <v>1100</v>
      </c>
      <c r="AP110" s="19"/>
      <c r="AZ110" s="16" t="s">
        <v>13</v>
      </c>
      <c r="BA110" s="6"/>
      <c r="BB110" s="6"/>
      <c r="BC110" s="17"/>
      <c r="BD110" s="18">
        <f>AO110</f>
        <v>1100</v>
      </c>
      <c r="BE110" s="19"/>
      <c r="BO110" s="16" t="s">
        <v>13</v>
      </c>
      <c r="BP110" s="6"/>
      <c r="BQ110" s="6"/>
      <c r="BR110" s="17"/>
      <c r="BS110" s="18">
        <f>BD110</f>
        <v>1100</v>
      </c>
      <c r="BT110" s="19"/>
      <c r="CD110" s="16" t="s">
        <v>13</v>
      </c>
      <c r="CE110" s="6"/>
      <c r="CF110" s="6"/>
      <c r="CG110" s="17"/>
      <c r="CH110" s="18">
        <f>BS110</f>
        <v>1100</v>
      </c>
      <c r="CI110" s="19"/>
      <c r="CS110" s="16" t="s">
        <v>13</v>
      </c>
      <c r="CT110" s="6"/>
      <c r="CU110" s="6"/>
      <c r="CV110" s="17"/>
      <c r="CW110" s="18">
        <f>CH110</f>
        <v>1100</v>
      </c>
      <c r="CX110" s="19"/>
      <c r="DH110" s="16" t="s">
        <v>13</v>
      </c>
      <c r="DI110" s="6"/>
      <c r="DJ110" s="6"/>
      <c r="DK110" s="17"/>
      <c r="DL110" s="18">
        <f>CW110</f>
        <v>1100</v>
      </c>
      <c r="DM110" s="19"/>
      <c r="DW110" s="16" t="s">
        <v>13</v>
      </c>
      <c r="DX110" s="6"/>
      <c r="DY110" s="6"/>
      <c r="DZ110" s="17"/>
      <c r="EA110" s="18">
        <f>DL110</f>
        <v>1100</v>
      </c>
      <c r="EB110" s="19"/>
      <c r="EL110" s="16" t="s">
        <v>13</v>
      </c>
      <c r="EM110" s="6"/>
      <c r="EN110" s="6"/>
      <c r="EO110" s="17"/>
      <c r="EP110" s="18">
        <f>EA110</f>
        <v>1100</v>
      </c>
      <c r="EQ110" s="19"/>
      <c r="FA110" s="16" t="s">
        <v>13</v>
      </c>
      <c r="FB110" s="6"/>
      <c r="FC110" s="6"/>
      <c r="FD110" s="17"/>
      <c r="FE110" s="18">
        <f>EP110</f>
        <v>1100</v>
      </c>
      <c r="FF110" s="19"/>
      <c r="FP110" s="16" t="s">
        <v>13</v>
      </c>
      <c r="FQ110" s="6"/>
      <c r="FR110" s="6"/>
      <c r="FS110" s="17"/>
      <c r="FT110" s="18">
        <f>FE110</f>
        <v>1100</v>
      </c>
      <c r="FU110" s="19"/>
      <c r="GE110" s="16" t="s">
        <v>13</v>
      </c>
      <c r="GF110" s="6"/>
      <c r="GG110" s="6"/>
      <c r="GH110" s="17"/>
      <c r="GI110" s="18">
        <f>FT110</f>
        <v>1100</v>
      </c>
      <c r="GJ110" s="19"/>
    </row>
    <row r="111" ht="15.75" customHeight="1">
      <c r="A111" s="102"/>
      <c r="G111" s="16" t="s">
        <v>13</v>
      </c>
      <c r="H111" s="6"/>
      <c r="I111" s="6"/>
      <c r="J111" s="17"/>
      <c r="K111" s="18">
        <f>K60</f>
        <v>1100</v>
      </c>
      <c r="L111" s="19"/>
      <c r="V111" s="16" t="s">
        <v>14</v>
      </c>
      <c r="W111" s="6"/>
      <c r="X111" s="6"/>
      <c r="Y111" s="17"/>
      <c r="Z111" s="25">
        <f>SUM(Z125:AI125)</f>
        <v>830.28</v>
      </c>
      <c r="AA111" s="21" t="s">
        <v>15</v>
      </c>
      <c r="AK111" s="16" t="s">
        <v>14</v>
      </c>
      <c r="AL111" s="6"/>
      <c r="AM111" s="6"/>
      <c r="AN111" s="17"/>
      <c r="AO111" s="25">
        <f>SUM(AO125:AX125)</f>
        <v>830.28</v>
      </c>
      <c r="AP111" s="21" t="s">
        <v>15</v>
      </c>
      <c r="AZ111" s="16" t="s">
        <v>14</v>
      </c>
      <c r="BA111" s="6"/>
      <c r="BB111" s="6"/>
      <c r="BC111" s="17"/>
      <c r="BD111" s="25">
        <f>SUM(BD125:BM125)</f>
        <v>830.28</v>
      </c>
      <c r="BE111" s="21" t="s">
        <v>15</v>
      </c>
      <c r="BO111" s="16" t="s">
        <v>14</v>
      </c>
      <c r="BP111" s="6"/>
      <c r="BQ111" s="6"/>
      <c r="BR111" s="17"/>
      <c r="BS111" s="25">
        <f>SUM(BS125:CB125)</f>
        <v>830.28</v>
      </c>
      <c r="BT111" s="21" t="s">
        <v>15</v>
      </c>
      <c r="CD111" s="16" t="s">
        <v>14</v>
      </c>
      <c r="CE111" s="6"/>
      <c r="CF111" s="6"/>
      <c r="CG111" s="17"/>
      <c r="CH111" s="25">
        <f>SUM(CH125:CQ125)</f>
        <v>830.28</v>
      </c>
      <c r="CI111" s="21" t="s">
        <v>15</v>
      </c>
      <c r="CS111" s="16" t="s">
        <v>14</v>
      </c>
      <c r="CT111" s="6"/>
      <c r="CU111" s="6"/>
      <c r="CV111" s="17"/>
      <c r="CW111" s="25">
        <f>SUM(CW125:DF125)</f>
        <v>830.28</v>
      </c>
      <c r="CX111" s="21" t="s">
        <v>15</v>
      </c>
      <c r="DH111" s="16" t="s">
        <v>14</v>
      </c>
      <c r="DI111" s="6"/>
      <c r="DJ111" s="6"/>
      <c r="DK111" s="17"/>
      <c r="DL111" s="25">
        <f>SUM(DL125:DU125)</f>
        <v>830.28</v>
      </c>
      <c r="DM111" s="21" t="s">
        <v>15</v>
      </c>
      <c r="DW111" s="16" t="s">
        <v>14</v>
      </c>
      <c r="DX111" s="6"/>
      <c r="DY111" s="6"/>
      <c r="DZ111" s="17"/>
      <c r="EA111" s="25">
        <f>SUM(EA125:EJ125)</f>
        <v>830.28</v>
      </c>
      <c r="EB111" s="21" t="s">
        <v>15</v>
      </c>
      <c r="EL111" s="16" t="s">
        <v>14</v>
      </c>
      <c r="EM111" s="6"/>
      <c r="EN111" s="6"/>
      <c r="EO111" s="17"/>
      <c r="EP111" s="25">
        <f>SUM(EP125:EY125)</f>
        <v>830.28</v>
      </c>
      <c r="EQ111" s="21" t="s">
        <v>15</v>
      </c>
      <c r="FA111" s="16" t="s">
        <v>14</v>
      </c>
      <c r="FB111" s="6"/>
      <c r="FC111" s="6"/>
      <c r="FD111" s="17"/>
      <c r="FE111" s="25">
        <f>SUM(FE125:FN125)</f>
        <v>830.28</v>
      </c>
      <c r="FF111" s="21" t="s">
        <v>15</v>
      </c>
      <c r="FP111" s="16" t="s">
        <v>14</v>
      </c>
      <c r="FQ111" s="6"/>
      <c r="FR111" s="6"/>
      <c r="FS111" s="17"/>
      <c r="FT111" s="25">
        <f>SUM(FT125:GC125)</f>
        <v>830.28</v>
      </c>
      <c r="FU111" s="21" t="s">
        <v>15</v>
      </c>
      <c r="GE111" s="16" t="s">
        <v>14</v>
      </c>
      <c r="GF111" s="6"/>
      <c r="GG111" s="6"/>
      <c r="GH111" s="17"/>
      <c r="GI111" s="25">
        <f>SUM(GI125:GR125)</f>
        <v>830.28</v>
      </c>
      <c r="GJ111" s="21" t="s">
        <v>15</v>
      </c>
    </row>
    <row r="112" ht="15.75" customHeight="1">
      <c r="A112" s="102"/>
      <c r="G112" s="16" t="s">
        <v>14</v>
      </c>
      <c r="H112" s="6"/>
      <c r="I112" s="6"/>
      <c r="J112" s="17"/>
      <c r="K112" s="25">
        <f>SUM(K126:T126)</f>
        <v>830.28</v>
      </c>
      <c r="L112" s="21" t="s">
        <v>15</v>
      </c>
      <c r="V112" s="16" t="s">
        <v>16</v>
      </c>
      <c r="W112" s="6"/>
      <c r="X112" s="6"/>
      <c r="Y112" s="17"/>
      <c r="Z112" s="29">
        <f t="shared" ref="Z112:Z113" si="218">K113</f>
        <v>24</v>
      </c>
      <c r="AA112" s="19"/>
      <c r="AK112" s="16" t="s">
        <v>16</v>
      </c>
      <c r="AL112" s="6"/>
      <c r="AM112" s="6"/>
      <c r="AN112" s="17"/>
      <c r="AO112" s="29">
        <f t="shared" ref="AO112:AO113" si="219">Z112</f>
        <v>24</v>
      </c>
      <c r="AP112" s="19"/>
      <c r="AZ112" s="16" t="s">
        <v>16</v>
      </c>
      <c r="BA112" s="6"/>
      <c r="BB112" s="6"/>
      <c r="BC112" s="17"/>
      <c r="BD112" s="29">
        <f t="shared" ref="BD112:BD113" si="220">AO112</f>
        <v>24</v>
      </c>
      <c r="BE112" s="19"/>
      <c r="BO112" s="16" t="s">
        <v>16</v>
      </c>
      <c r="BP112" s="6"/>
      <c r="BQ112" s="6"/>
      <c r="BR112" s="17"/>
      <c r="BS112" s="29">
        <f t="shared" ref="BS112:BS113" si="221">BD112</f>
        <v>24</v>
      </c>
      <c r="BT112" s="19"/>
      <c r="CD112" s="16" t="s">
        <v>16</v>
      </c>
      <c r="CE112" s="6"/>
      <c r="CF112" s="6"/>
      <c r="CG112" s="17"/>
      <c r="CH112" s="29">
        <f t="shared" ref="CH112:CH113" si="222">BS112</f>
        <v>24</v>
      </c>
      <c r="CI112" s="19"/>
      <c r="CS112" s="16" t="s">
        <v>16</v>
      </c>
      <c r="CT112" s="6"/>
      <c r="CU112" s="6"/>
      <c r="CV112" s="17"/>
      <c r="CW112" s="29">
        <f t="shared" ref="CW112:CW113" si="223">CH112</f>
        <v>24</v>
      </c>
      <c r="CX112" s="19"/>
      <c r="DH112" s="16" t="s">
        <v>16</v>
      </c>
      <c r="DI112" s="6"/>
      <c r="DJ112" s="6"/>
      <c r="DK112" s="17"/>
      <c r="DL112" s="29">
        <f t="shared" ref="DL112:DL113" si="224">CW112</f>
        <v>24</v>
      </c>
      <c r="DM112" s="19"/>
      <c r="DW112" s="16" t="s">
        <v>16</v>
      </c>
      <c r="DX112" s="6"/>
      <c r="DY112" s="6"/>
      <c r="DZ112" s="17"/>
      <c r="EA112" s="29">
        <f t="shared" ref="EA112:EA113" si="225">DL112</f>
        <v>24</v>
      </c>
      <c r="EB112" s="19"/>
      <c r="EL112" s="16" t="s">
        <v>16</v>
      </c>
      <c r="EM112" s="6"/>
      <c r="EN112" s="6"/>
      <c r="EO112" s="17"/>
      <c r="EP112" s="29">
        <f t="shared" ref="EP112:EP113" si="226">EA112</f>
        <v>24</v>
      </c>
      <c r="EQ112" s="19"/>
      <c r="FA112" s="16" t="s">
        <v>16</v>
      </c>
      <c r="FB112" s="6"/>
      <c r="FC112" s="6"/>
      <c r="FD112" s="17"/>
      <c r="FE112" s="29">
        <f t="shared" ref="FE112:FE113" si="227">EP112</f>
        <v>24</v>
      </c>
      <c r="FF112" s="19"/>
      <c r="FP112" s="16" t="s">
        <v>16</v>
      </c>
      <c r="FQ112" s="6"/>
      <c r="FR112" s="6"/>
      <c r="FS112" s="17"/>
      <c r="FT112" s="29">
        <f t="shared" ref="FT112:FT113" si="228">FE112</f>
        <v>24</v>
      </c>
      <c r="FU112" s="19"/>
      <c r="GE112" s="16" t="s">
        <v>16</v>
      </c>
      <c r="GF112" s="6"/>
      <c r="GG112" s="6"/>
      <c r="GH112" s="17"/>
      <c r="GI112" s="29">
        <f t="shared" ref="GI112:GI113" si="229">FT112</f>
        <v>24</v>
      </c>
      <c r="GJ112" s="19"/>
    </row>
    <row r="113" ht="15.75" customHeight="1">
      <c r="A113" s="102"/>
      <c r="G113" s="26" t="s">
        <v>16</v>
      </c>
      <c r="H113" s="27"/>
      <c r="I113" s="27"/>
      <c r="J113" s="28"/>
      <c r="K113" s="29">
        <f t="shared" ref="K113:K114" si="230">K62</f>
        <v>24</v>
      </c>
      <c r="L113" s="19"/>
      <c r="V113" s="16" t="s">
        <v>17</v>
      </c>
      <c r="W113" s="6"/>
      <c r="X113" s="6"/>
      <c r="Y113" s="17"/>
      <c r="Z113" s="29">
        <f t="shared" si="218"/>
        <v>295</v>
      </c>
      <c r="AA113" s="19"/>
      <c r="AK113" s="16" t="s">
        <v>17</v>
      </c>
      <c r="AL113" s="6"/>
      <c r="AM113" s="6"/>
      <c r="AN113" s="17"/>
      <c r="AO113" s="29">
        <f t="shared" si="219"/>
        <v>295</v>
      </c>
      <c r="AP113" s="19"/>
      <c r="AZ113" s="16" t="s">
        <v>17</v>
      </c>
      <c r="BA113" s="6"/>
      <c r="BB113" s="6"/>
      <c r="BC113" s="17"/>
      <c r="BD113" s="29">
        <f t="shared" si="220"/>
        <v>295</v>
      </c>
      <c r="BE113" s="19"/>
      <c r="BO113" s="16" t="s">
        <v>17</v>
      </c>
      <c r="BP113" s="6"/>
      <c r="BQ113" s="6"/>
      <c r="BR113" s="17"/>
      <c r="BS113" s="29">
        <f t="shared" si="221"/>
        <v>295</v>
      </c>
      <c r="BT113" s="19"/>
      <c r="CD113" s="16" t="s">
        <v>17</v>
      </c>
      <c r="CE113" s="6"/>
      <c r="CF113" s="6"/>
      <c r="CG113" s="17"/>
      <c r="CH113" s="29">
        <f t="shared" si="222"/>
        <v>295</v>
      </c>
      <c r="CI113" s="19"/>
      <c r="CS113" s="16" t="s">
        <v>17</v>
      </c>
      <c r="CT113" s="6"/>
      <c r="CU113" s="6"/>
      <c r="CV113" s="17"/>
      <c r="CW113" s="29">
        <f t="shared" si="223"/>
        <v>295</v>
      </c>
      <c r="CX113" s="19"/>
      <c r="DH113" s="16" t="s">
        <v>17</v>
      </c>
      <c r="DI113" s="6"/>
      <c r="DJ113" s="6"/>
      <c r="DK113" s="17"/>
      <c r="DL113" s="29">
        <f t="shared" si="224"/>
        <v>295</v>
      </c>
      <c r="DM113" s="19"/>
      <c r="DW113" s="16" t="s">
        <v>17</v>
      </c>
      <c r="DX113" s="6"/>
      <c r="DY113" s="6"/>
      <c r="DZ113" s="17"/>
      <c r="EA113" s="29">
        <f t="shared" si="225"/>
        <v>295</v>
      </c>
      <c r="EB113" s="19"/>
      <c r="EL113" s="16" t="s">
        <v>17</v>
      </c>
      <c r="EM113" s="6"/>
      <c r="EN113" s="6"/>
      <c r="EO113" s="17"/>
      <c r="EP113" s="29">
        <f t="shared" si="226"/>
        <v>295</v>
      </c>
      <c r="EQ113" s="19"/>
      <c r="FA113" s="16" t="s">
        <v>17</v>
      </c>
      <c r="FB113" s="6"/>
      <c r="FC113" s="6"/>
      <c r="FD113" s="17"/>
      <c r="FE113" s="29">
        <f t="shared" si="227"/>
        <v>295</v>
      </c>
      <c r="FF113" s="19"/>
      <c r="FP113" s="16" t="s">
        <v>17</v>
      </c>
      <c r="FQ113" s="6"/>
      <c r="FR113" s="6"/>
      <c r="FS113" s="17"/>
      <c r="FT113" s="29">
        <f t="shared" si="228"/>
        <v>295</v>
      </c>
      <c r="FU113" s="19"/>
      <c r="GE113" s="16" t="s">
        <v>17</v>
      </c>
      <c r="GF113" s="6"/>
      <c r="GG113" s="6"/>
      <c r="GH113" s="17"/>
      <c r="GI113" s="29">
        <f t="shared" si="229"/>
        <v>295</v>
      </c>
      <c r="GJ113" s="19"/>
    </row>
    <row r="114" ht="15.75" customHeight="1">
      <c r="A114" s="102"/>
      <c r="G114" s="16" t="s">
        <v>17</v>
      </c>
      <c r="H114" s="6"/>
      <c r="I114" s="6"/>
      <c r="J114" s="17"/>
      <c r="K114" s="29">
        <f t="shared" si="230"/>
        <v>295</v>
      </c>
      <c r="L114" s="19"/>
      <c r="V114" s="16" t="s">
        <v>18</v>
      </c>
      <c r="W114" s="6"/>
      <c r="X114" s="6"/>
      <c r="Y114" s="17"/>
      <c r="Z114" s="30">
        <f>Z113*Z112</f>
        <v>7080</v>
      </c>
      <c r="AA114" s="19"/>
      <c r="AK114" s="16" t="s">
        <v>18</v>
      </c>
      <c r="AL114" s="6"/>
      <c r="AM114" s="6"/>
      <c r="AN114" s="17"/>
      <c r="AO114" s="30">
        <f>AO113*AO112</f>
        <v>7080</v>
      </c>
      <c r="AP114" s="19"/>
      <c r="AZ114" s="16" t="s">
        <v>18</v>
      </c>
      <c r="BA114" s="6"/>
      <c r="BB114" s="6"/>
      <c r="BC114" s="17"/>
      <c r="BD114" s="30">
        <f>BD113*BD112</f>
        <v>7080</v>
      </c>
      <c r="BE114" s="19"/>
      <c r="BO114" s="16" t="s">
        <v>18</v>
      </c>
      <c r="BP114" s="6"/>
      <c r="BQ114" s="6"/>
      <c r="BR114" s="17"/>
      <c r="BS114" s="30">
        <f>BS113*BS112</f>
        <v>7080</v>
      </c>
      <c r="BT114" s="19"/>
      <c r="CD114" s="16" t="s">
        <v>18</v>
      </c>
      <c r="CE114" s="6"/>
      <c r="CF114" s="6"/>
      <c r="CG114" s="17"/>
      <c r="CH114" s="30">
        <f>CH113*CH112</f>
        <v>7080</v>
      </c>
      <c r="CI114" s="19"/>
      <c r="CS114" s="16" t="s">
        <v>18</v>
      </c>
      <c r="CT114" s="6"/>
      <c r="CU114" s="6"/>
      <c r="CV114" s="17"/>
      <c r="CW114" s="30">
        <f>CW113*CW112</f>
        <v>7080</v>
      </c>
      <c r="CX114" s="19"/>
      <c r="DH114" s="16" t="s">
        <v>18</v>
      </c>
      <c r="DI114" s="6"/>
      <c r="DJ114" s="6"/>
      <c r="DK114" s="17"/>
      <c r="DL114" s="30">
        <f>DL113*DL112</f>
        <v>7080</v>
      </c>
      <c r="DM114" s="19"/>
      <c r="DW114" s="16" t="s">
        <v>18</v>
      </c>
      <c r="DX114" s="6"/>
      <c r="DY114" s="6"/>
      <c r="DZ114" s="17"/>
      <c r="EA114" s="30">
        <f>EA113*EA112</f>
        <v>7080</v>
      </c>
      <c r="EB114" s="19"/>
      <c r="EL114" s="16" t="s">
        <v>18</v>
      </c>
      <c r="EM114" s="6"/>
      <c r="EN114" s="6"/>
      <c r="EO114" s="17"/>
      <c r="EP114" s="30">
        <f>EP113*EP112</f>
        <v>7080</v>
      </c>
      <c r="EQ114" s="19"/>
      <c r="FA114" s="16" t="s">
        <v>18</v>
      </c>
      <c r="FB114" s="6"/>
      <c r="FC114" s="6"/>
      <c r="FD114" s="17"/>
      <c r="FE114" s="30">
        <f>FE113*FE112</f>
        <v>7080</v>
      </c>
      <c r="FF114" s="19"/>
      <c r="FP114" s="16" t="s">
        <v>18</v>
      </c>
      <c r="FQ114" s="6"/>
      <c r="FR114" s="6"/>
      <c r="FS114" s="17"/>
      <c r="FT114" s="30">
        <f>FT113*FT112</f>
        <v>7080</v>
      </c>
      <c r="FU114" s="19"/>
      <c r="GE114" s="16" t="s">
        <v>18</v>
      </c>
      <c r="GF114" s="6"/>
      <c r="GG114" s="6"/>
      <c r="GH114" s="17"/>
      <c r="GI114" s="30">
        <f>GI113*GI112</f>
        <v>7080</v>
      </c>
      <c r="GJ114" s="19"/>
    </row>
    <row r="115" ht="15.75" customHeight="1">
      <c r="A115" s="102"/>
      <c r="G115" s="16" t="s">
        <v>18</v>
      </c>
      <c r="H115" s="6"/>
      <c r="I115" s="6"/>
      <c r="J115" s="17"/>
      <c r="K115" s="30">
        <f>K114*K113</f>
        <v>7080</v>
      </c>
      <c r="L115" s="19"/>
      <c r="V115" s="16" t="s">
        <v>19</v>
      </c>
      <c r="W115" s="6"/>
      <c r="X115" s="6"/>
      <c r="Y115" s="17"/>
      <c r="Z115" s="31">
        <v>0.25</v>
      </c>
      <c r="AA115" s="19"/>
      <c r="AK115" s="16" t="s">
        <v>19</v>
      </c>
      <c r="AL115" s="6"/>
      <c r="AM115" s="6"/>
      <c r="AN115" s="17"/>
      <c r="AO115" s="31">
        <v>0.25</v>
      </c>
      <c r="AP115" s="19"/>
      <c r="AZ115" s="16" t="s">
        <v>19</v>
      </c>
      <c r="BA115" s="6"/>
      <c r="BB115" s="6"/>
      <c r="BC115" s="17"/>
      <c r="BD115" s="31">
        <v>0.25</v>
      </c>
      <c r="BE115" s="19"/>
      <c r="BO115" s="16" t="s">
        <v>19</v>
      </c>
      <c r="BP115" s="6"/>
      <c r="BQ115" s="6"/>
      <c r="BR115" s="17"/>
      <c r="BS115" s="31">
        <v>0.25</v>
      </c>
      <c r="BT115" s="19"/>
      <c r="CD115" s="16" t="s">
        <v>19</v>
      </c>
      <c r="CE115" s="6"/>
      <c r="CF115" s="6"/>
      <c r="CG115" s="17"/>
      <c r="CH115" s="31">
        <v>0.25</v>
      </c>
      <c r="CI115" s="19"/>
      <c r="CS115" s="16" t="s">
        <v>19</v>
      </c>
      <c r="CT115" s="6"/>
      <c r="CU115" s="6"/>
      <c r="CV115" s="17"/>
      <c r="CW115" s="31">
        <v>0.25</v>
      </c>
      <c r="CX115" s="19"/>
      <c r="DH115" s="16" t="s">
        <v>19</v>
      </c>
      <c r="DI115" s="6"/>
      <c r="DJ115" s="6"/>
      <c r="DK115" s="17"/>
      <c r="DL115" s="31">
        <v>0.25</v>
      </c>
      <c r="DM115" s="19"/>
      <c r="DW115" s="16" t="s">
        <v>19</v>
      </c>
      <c r="DX115" s="6"/>
      <c r="DY115" s="6"/>
      <c r="DZ115" s="17"/>
      <c r="EA115" s="31">
        <v>0.25</v>
      </c>
      <c r="EB115" s="19"/>
      <c r="EL115" s="16" t="s">
        <v>19</v>
      </c>
      <c r="EM115" s="6"/>
      <c r="EN115" s="6"/>
      <c r="EO115" s="17"/>
      <c r="EP115" s="31">
        <v>0.25</v>
      </c>
      <c r="EQ115" s="19"/>
      <c r="FA115" s="16" t="s">
        <v>19</v>
      </c>
      <c r="FB115" s="6"/>
      <c r="FC115" s="6"/>
      <c r="FD115" s="17"/>
      <c r="FE115" s="31">
        <v>0.25</v>
      </c>
      <c r="FF115" s="19"/>
      <c r="FP115" s="16" t="s">
        <v>19</v>
      </c>
      <c r="FQ115" s="6"/>
      <c r="FR115" s="6"/>
      <c r="FS115" s="17"/>
      <c r="FT115" s="31">
        <v>0.25</v>
      </c>
      <c r="FU115" s="19"/>
      <c r="GE115" s="16" t="s">
        <v>19</v>
      </c>
      <c r="GF115" s="6"/>
      <c r="GG115" s="6"/>
      <c r="GH115" s="17"/>
      <c r="GI115" s="31">
        <v>0.25</v>
      </c>
      <c r="GJ115" s="19"/>
    </row>
    <row r="116" ht="15.75" customHeight="1">
      <c r="A116" s="102"/>
      <c r="G116" s="16" t="s">
        <v>19</v>
      </c>
      <c r="H116" s="6"/>
      <c r="I116" s="6"/>
      <c r="J116" s="17"/>
      <c r="K116" s="31">
        <v>0.25</v>
      </c>
      <c r="L116" s="19"/>
      <c r="V116" s="16" t="s">
        <v>20</v>
      </c>
      <c r="W116" s="6"/>
      <c r="X116" s="6"/>
      <c r="Y116" s="17"/>
      <c r="Z116" s="32">
        <v>0.75</v>
      </c>
      <c r="AA116" s="19"/>
      <c r="AK116" s="16" t="s">
        <v>20</v>
      </c>
      <c r="AL116" s="6"/>
      <c r="AM116" s="6"/>
      <c r="AN116" s="17"/>
      <c r="AO116" s="32">
        <v>0.75</v>
      </c>
      <c r="AP116" s="19"/>
      <c r="AZ116" s="16" t="s">
        <v>20</v>
      </c>
      <c r="BA116" s="6"/>
      <c r="BB116" s="6"/>
      <c r="BC116" s="17"/>
      <c r="BD116" s="32">
        <v>0.75</v>
      </c>
      <c r="BE116" s="19"/>
      <c r="BO116" s="16" t="s">
        <v>20</v>
      </c>
      <c r="BP116" s="6"/>
      <c r="BQ116" s="6"/>
      <c r="BR116" s="17"/>
      <c r="BS116" s="32">
        <v>0.75</v>
      </c>
      <c r="BT116" s="19"/>
      <c r="CD116" s="16" t="s">
        <v>20</v>
      </c>
      <c r="CE116" s="6"/>
      <c r="CF116" s="6"/>
      <c r="CG116" s="17"/>
      <c r="CH116" s="32">
        <v>0.75</v>
      </c>
      <c r="CI116" s="19"/>
      <c r="CS116" s="16" t="s">
        <v>20</v>
      </c>
      <c r="CT116" s="6"/>
      <c r="CU116" s="6"/>
      <c r="CV116" s="17"/>
      <c r="CW116" s="32">
        <v>0.75</v>
      </c>
      <c r="CX116" s="19"/>
      <c r="DH116" s="16" t="s">
        <v>20</v>
      </c>
      <c r="DI116" s="6"/>
      <c r="DJ116" s="6"/>
      <c r="DK116" s="17"/>
      <c r="DL116" s="32">
        <v>0.75</v>
      </c>
      <c r="DM116" s="19"/>
      <c r="DW116" s="16" t="s">
        <v>20</v>
      </c>
      <c r="DX116" s="6"/>
      <c r="DY116" s="6"/>
      <c r="DZ116" s="17"/>
      <c r="EA116" s="32">
        <v>0.75</v>
      </c>
      <c r="EB116" s="19"/>
      <c r="EL116" s="16" t="s">
        <v>20</v>
      </c>
      <c r="EM116" s="6"/>
      <c r="EN116" s="6"/>
      <c r="EO116" s="17"/>
      <c r="EP116" s="32">
        <v>0.75</v>
      </c>
      <c r="EQ116" s="19"/>
      <c r="FA116" s="16" t="s">
        <v>20</v>
      </c>
      <c r="FB116" s="6"/>
      <c r="FC116" s="6"/>
      <c r="FD116" s="17"/>
      <c r="FE116" s="32">
        <v>0.75</v>
      </c>
      <c r="FF116" s="19"/>
      <c r="FP116" s="16" t="s">
        <v>20</v>
      </c>
      <c r="FQ116" s="6"/>
      <c r="FR116" s="6"/>
      <c r="FS116" s="17"/>
      <c r="FT116" s="32">
        <v>0.75</v>
      </c>
      <c r="FU116" s="19"/>
      <c r="GE116" s="16" t="s">
        <v>20</v>
      </c>
      <c r="GF116" s="6"/>
      <c r="GG116" s="6"/>
      <c r="GH116" s="17"/>
      <c r="GI116" s="32">
        <v>0.75</v>
      </c>
      <c r="GJ116" s="19"/>
    </row>
    <row r="117" ht="15.75" customHeight="1">
      <c r="A117" s="102"/>
      <c r="G117" s="16" t="s">
        <v>20</v>
      </c>
      <c r="H117" s="6"/>
      <c r="I117" s="6"/>
      <c r="J117" s="17"/>
      <c r="K117" s="32">
        <v>0.75</v>
      </c>
      <c r="L117" s="19"/>
      <c r="V117" s="33" t="s">
        <v>21</v>
      </c>
      <c r="W117" s="34"/>
      <c r="X117" s="34"/>
      <c r="Y117" s="35"/>
      <c r="Z117" s="36">
        <f>K118</f>
        <v>55000</v>
      </c>
      <c r="AA117" s="37"/>
      <c r="AK117" s="33" t="s">
        <v>21</v>
      </c>
      <c r="AL117" s="34"/>
      <c r="AM117" s="34"/>
      <c r="AN117" s="35"/>
      <c r="AO117" s="36">
        <f>Z117</f>
        <v>55000</v>
      </c>
      <c r="AP117" s="37"/>
      <c r="AZ117" s="33" t="s">
        <v>21</v>
      </c>
      <c r="BA117" s="34"/>
      <c r="BB117" s="34"/>
      <c r="BC117" s="35"/>
      <c r="BD117" s="36">
        <f>AO117</f>
        <v>55000</v>
      </c>
      <c r="BE117" s="37"/>
      <c r="BO117" s="33" t="s">
        <v>21</v>
      </c>
      <c r="BP117" s="34"/>
      <c r="BQ117" s="34"/>
      <c r="BR117" s="35"/>
      <c r="BS117" s="36">
        <f>BD117</f>
        <v>55000</v>
      </c>
      <c r="BT117" s="37"/>
      <c r="CD117" s="33" t="s">
        <v>21</v>
      </c>
      <c r="CE117" s="34"/>
      <c r="CF117" s="34"/>
      <c r="CG117" s="35"/>
      <c r="CH117" s="36">
        <f>BS117</f>
        <v>55000</v>
      </c>
      <c r="CI117" s="37"/>
      <c r="CS117" s="33" t="s">
        <v>21</v>
      </c>
      <c r="CT117" s="34"/>
      <c r="CU117" s="34"/>
      <c r="CV117" s="35"/>
      <c r="CW117" s="36">
        <f>CH117</f>
        <v>55000</v>
      </c>
      <c r="CX117" s="37"/>
      <c r="DH117" s="33" t="s">
        <v>21</v>
      </c>
      <c r="DI117" s="34"/>
      <c r="DJ117" s="34"/>
      <c r="DK117" s="35"/>
      <c r="DL117" s="36">
        <f>CW117</f>
        <v>55000</v>
      </c>
      <c r="DM117" s="37"/>
      <c r="DW117" s="33" t="s">
        <v>21</v>
      </c>
      <c r="DX117" s="34"/>
      <c r="DY117" s="34"/>
      <c r="DZ117" s="35"/>
      <c r="EA117" s="36">
        <f>DL117</f>
        <v>55000</v>
      </c>
      <c r="EB117" s="37"/>
      <c r="EL117" s="33" t="s">
        <v>21</v>
      </c>
      <c r="EM117" s="34"/>
      <c r="EN117" s="34"/>
      <c r="EO117" s="35"/>
      <c r="EP117" s="36">
        <f>EA117</f>
        <v>55000</v>
      </c>
      <c r="EQ117" s="37"/>
      <c r="FA117" s="33" t="s">
        <v>21</v>
      </c>
      <c r="FB117" s="34"/>
      <c r="FC117" s="34"/>
      <c r="FD117" s="35"/>
      <c r="FE117" s="36">
        <f>EP117</f>
        <v>55000</v>
      </c>
      <c r="FF117" s="37"/>
      <c r="FP117" s="33" t="s">
        <v>21</v>
      </c>
      <c r="FQ117" s="34"/>
      <c r="FR117" s="34"/>
      <c r="FS117" s="35"/>
      <c r="FT117" s="36">
        <f>FE117</f>
        <v>55000</v>
      </c>
      <c r="FU117" s="37"/>
      <c r="GE117" s="33" t="s">
        <v>21</v>
      </c>
      <c r="GF117" s="34"/>
      <c r="GG117" s="34"/>
      <c r="GH117" s="35"/>
      <c r="GI117" s="36">
        <f>FT117</f>
        <v>55000</v>
      </c>
      <c r="GJ117" s="37"/>
    </row>
    <row r="118" ht="15.75" customHeight="1">
      <c r="A118" s="102"/>
      <c r="G118" s="33" t="s">
        <v>21</v>
      </c>
      <c r="H118" s="34"/>
      <c r="I118" s="34"/>
      <c r="J118" s="35"/>
      <c r="K118" s="36">
        <f>K67</f>
        <v>55000</v>
      </c>
      <c r="L118" s="37"/>
      <c r="Z118" s="38"/>
      <c r="AA118" s="39"/>
      <c r="AB118" s="39"/>
      <c r="AC118" s="39"/>
      <c r="AD118" s="39"/>
      <c r="AE118" s="39"/>
      <c r="AF118" s="39"/>
      <c r="AG118" s="39"/>
      <c r="AH118" s="39"/>
      <c r="AI118" s="39"/>
      <c r="AO118" s="38"/>
      <c r="AP118" s="39"/>
      <c r="AQ118" s="39"/>
      <c r="AR118" s="39"/>
      <c r="AS118" s="39"/>
      <c r="AT118" s="39"/>
      <c r="AU118" s="39"/>
      <c r="AV118" s="39"/>
      <c r="AW118" s="39"/>
      <c r="AX118" s="39"/>
      <c r="BD118" s="38"/>
      <c r="BE118" s="39"/>
      <c r="BF118" s="39"/>
      <c r="BG118" s="39"/>
      <c r="BH118" s="39"/>
      <c r="BI118" s="39"/>
      <c r="BJ118" s="39"/>
      <c r="BK118" s="39"/>
      <c r="BL118" s="39"/>
      <c r="BM118" s="39"/>
      <c r="BS118" s="38"/>
      <c r="BT118" s="39"/>
      <c r="BU118" s="39"/>
      <c r="BV118" s="39"/>
      <c r="BW118" s="39"/>
      <c r="BX118" s="39"/>
      <c r="BY118" s="39"/>
      <c r="BZ118" s="39"/>
      <c r="CA118" s="39"/>
      <c r="CB118" s="39"/>
      <c r="CH118" s="38"/>
      <c r="CI118" s="39"/>
      <c r="CJ118" s="39"/>
      <c r="CK118" s="39"/>
      <c r="CL118" s="39"/>
      <c r="CM118" s="39"/>
      <c r="CN118" s="39"/>
      <c r="CO118" s="39"/>
      <c r="CP118" s="39"/>
      <c r="CQ118" s="39"/>
      <c r="CW118" s="38"/>
      <c r="CX118" s="39"/>
      <c r="CY118" s="39"/>
      <c r="CZ118" s="39"/>
      <c r="DA118" s="39"/>
      <c r="DB118" s="39"/>
      <c r="DC118" s="39"/>
      <c r="DD118" s="39"/>
      <c r="DE118" s="39"/>
      <c r="DF118" s="39"/>
      <c r="DL118" s="38"/>
      <c r="DM118" s="39"/>
      <c r="DN118" s="39"/>
      <c r="DO118" s="39"/>
      <c r="DP118" s="39"/>
      <c r="DQ118" s="39"/>
      <c r="DR118" s="39"/>
      <c r="DS118" s="39"/>
      <c r="DT118" s="39"/>
      <c r="DU118" s="39"/>
      <c r="EA118" s="38"/>
      <c r="EB118" s="39"/>
      <c r="EC118" s="39"/>
      <c r="ED118" s="39"/>
      <c r="EE118" s="39"/>
      <c r="EF118" s="39"/>
      <c r="EG118" s="39"/>
      <c r="EH118" s="39"/>
      <c r="EI118" s="39"/>
      <c r="EJ118" s="39"/>
      <c r="EP118" s="38"/>
      <c r="EQ118" s="39"/>
      <c r="ER118" s="39"/>
      <c r="ES118" s="39"/>
      <c r="ET118" s="39"/>
      <c r="EU118" s="39"/>
      <c r="EV118" s="39"/>
      <c r="EW118" s="39"/>
      <c r="EX118" s="39"/>
      <c r="EY118" s="39"/>
      <c r="FE118" s="38"/>
      <c r="FF118" s="39"/>
      <c r="FG118" s="39"/>
      <c r="FH118" s="39"/>
      <c r="FI118" s="39"/>
      <c r="FJ118" s="39"/>
      <c r="FK118" s="39"/>
      <c r="FL118" s="39"/>
      <c r="FM118" s="39"/>
      <c r="FN118" s="39"/>
      <c r="FT118" s="38"/>
      <c r="FU118" s="39"/>
      <c r="FV118" s="39"/>
      <c r="FW118" s="39"/>
      <c r="FX118" s="39"/>
      <c r="FY118" s="39"/>
      <c r="FZ118" s="39"/>
      <c r="GA118" s="39"/>
      <c r="GB118" s="39"/>
      <c r="GC118" s="39"/>
      <c r="GI118" s="38"/>
      <c r="GJ118" s="39"/>
      <c r="GK118" s="39"/>
      <c r="GL118" s="39"/>
      <c r="GM118" s="39"/>
      <c r="GN118" s="39"/>
      <c r="GO118" s="39"/>
      <c r="GP118" s="39"/>
      <c r="GQ118" s="39"/>
      <c r="GR118" s="39"/>
    </row>
    <row r="119" ht="15.75" customHeight="1">
      <c r="A119" s="102"/>
      <c r="K119" s="38"/>
      <c r="L119" s="39"/>
      <c r="M119" s="39"/>
      <c r="N119" s="39"/>
      <c r="O119" s="39"/>
      <c r="P119" s="39"/>
      <c r="Q119" s="39"/>
      <c r="R119" s="39"/>
      <c r="S119" s="39"/>
      <c r="T119" s="39"/>
      <c r="V119" s="40" t="s">
        <v>22</v>
      </c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41"/>
      <c r="AK119" s="40" t="s">
        <v>22</v>
      </c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41"/>
      <c r="AZ119" s="40" t="s">
        <v>22</v>
      </c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41"/>
      <c r="BO119" s="40" t="s">
        <v>22</v>
      </c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41"/>
      <c r="CD119" s="40" t="s">
        <v>22</v>
      </c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41"/>
      <c r="CS119" s="40" t="s">
        <v>22</v>
      </c>
      <c r="CT119" s="27"/>
      <c r="CU119" s="27"/>
      <c r="CV119" s="27"/>
      <c r="CW119" s="27"/>
      <c r="CX119" s="27"/>
      <c r="CY119" s="27"/>
      <c r="CZ119" s="27"/>
      <c r="DA119" s="27"/>
      <c r="DB119" s="27"/>
      <c r="DC119" s="27"/>
      <c r="DD119" s="27"/>
      <c r="DE119" s="27"/>
      <c r="DF119" s="41"/>
      <c r="DH119" s="40" t="s">
        <v>22</v>
      </c>
      <c r="DI119" s="27"/>
      <c r="DJ119" s="27"/>
      <c r="DK119" s="27"/>
      <c r="DL119" s="27"/>
      <c r="DM119" s="27"/>
      <c r="DN119" s="27"/>
      <c r="DO119" s="27"/>
      <c r="DP119" s="27"/>
      <c r="DQ119" s="27"/>
      <c r="DR119" s="27"/>
      <c r="DS119" s="27"/>
      <c r="DT119" s="27"/>
      <c r="DU119" s="41"/>
      <c r="DW119" s="40" t="s">
        <v>22</v>
      </c>
      <c r="DX119" s="27"/>
      <c r="DY119" s="27"/>
      <c r="DZ119" s="27"/>
      <c r="EA119" s="27"/>
      <c r="EB119" s="27"/>
      <c r="EC119" s="27"/>
      <c r="ED119" s="27"/>
      <c r="EE119" s="27"/>
      <c r="EF119" s="27"/>
      <c r="EG119" s="27"/>
      <c r="EH119" s="27"/>
      <c r="EI119" s="27"/>
      <c r="EJ119" s="41"/>
      <c r="EL119" s="40" t="s">
        <v>22</v>
      </c>
      <c r="EM119" s="27"/>
      <c r="EN119" s="27"/>
      <c r="EO119" s="27"/>
      <c r="EP119" s="27"/>
      <c r="EQ119" s="27"/>
      <c r="ER119" s="27"/>
      <c r="ES119" s="27"/>
      <c r="ET119" s="27"/>
      <c r="EU119" s="27"/>
      <c r="EV119" s="27"/>
      <c r="EW119" s="27"/>
      <c r="EX119" s="27"/>
      <c r="EY119" s="41"/>
      <c r="FA119" s="40" t="s">
        <v>22</v>
      </c>
      <c r="FB119" s="27"/>
      <c r="FC119" s="27"/>
      <c r="FD119" s="27"/>
      <c r="FE119" s="27"/>
      <c r="FF119" s="27"/>
      <c r="FG119" s="27"/>
      <c r="FH119" s="27"/>
      <c r="FI119" s="27"/>
      <c r="FJ119" s="27"/>
      <c r="FK119" s="27"/>
      <c r="FL119" s="27"/>
      <c r="FM119" s="27"/>
      <c r="FN119" s="41"/>
      <c r="FP119" s="40" t="s">
        <v>22</v>
      </c>
      <c r="FQ119" s="27"/>
      <c r="FR119" s="27"/>
      <c r="FS119" s="27"/>
      <c r="FT119" s="27"/>
      <c r="FU119" s="27"/>
      <c r="FV119" s="27"/>
      <c r="FW119" s="27"/>
      <c r="FX119" s="27"/>
      <c r="FY119" s="27"/>
      <c r="FZ119" s="27"/>
      <c r="GA119" s="27"/>
      <c r="GB119" s="27"/>
      <c r="GC119" s="41"/>
      <c r="GE119" s="40" t="s">
        <v>22</v>
      </c>
      <c r="GF119" s="27"/>
      <c r="GG119" s="27"/>
      <c r="GH119" s="27"/>
      <c r="GI119" s="27"/>
      <c r="GJ119" s="27"/>
      <c r="GK119" s="27"/>
      <c r="GL119" s="27"/>
      <c r="GM119" s="27"/>
      <c r="GN119" s="27"/>
      <c r="GO119" s="27"/>
      <c r="GP119" s="27"/>
      <c r="GQ119" s="27"/>
      <c r="GR119" s="41"/>
    </row>
    <row r="120" ht="15.75" customHeight="1">
      <c r="A120" s="102"/>
      <c r="G120" s="40" t="s">
        <v>22</v>
      </c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41"/>
      <c r="V120" s="16" t="s">
        <v>23</v>
      </c>
      <c r="W120" s="6"/>
      <c r="X120" s="6"/>
      <c r="Y120" s="17"/>
      <c r="Z120" s="42">
        <v>0.1</v>
      </c>
      <c r="AA120" s="42">
        <v>0.2</v>
      </c>
      <c r="AB120" s="42">
        <v>0.3</v>
      </c>
      <c r="AC120" s="42">
        <v>0.4</v>
      </c>
      <c r="AD120" s="42">
        <v>0.5</v>
      </c>
      <c r="AE120" s="42">
        <v>0.6</v>
      </c>
      <c r="AF120" s="42">
        <v>0.7</v>
      </c>
      <c r="AG120" s="42">
        <v>0.8</v>
      </c>
      <c r="AH120" s="42">
        <v>0.9</v>
      </c>
      <c r="AI120" s="43">
        <v>1.0</v>
      </c>
      <c r="AK120" s="16" t="s">
        <v>23</v>
      </c>
      <c r="AL120" s="6"/>
      <c r="AM120" s="6"/>
      <c r="AN120" s="17"/>
      <c r="AO120" s="42">
        <v>0.1</v>
      </c>
      <c r="AP120" s="42">
        <v>0.2</v>
      </c>
      <c r="AQ120" s="42">
        <v>0.3</v>
      </c>
      <c r="AR120" s="42">
        <v>0.4</v>
      </c>
      <c r="AS120" s="42">
        <v>0.5</v>
      </c>
      <c r="AT120" s="42">
        <v>0.6</v>
      </c>
      <c r="AU120" s="42">
        <v>0.7</v>
      </c>
      <c r="AV120" s="42">
        <v>0.8</v>
      </c>
      <c r="AW120" s="42">
        <v>0.9</v>
      </c>
      <c r="AX120" s="43">
        <v>1.0</v>
      </c>
      <c r="AZ120" s="16" t="s">
        <v>23</v>
      </c>
      <c r="BA120" s="6"/>
      <c r="BB120" s="6"/>
      <c r="BC120" s="17"/>
      <c r="BD120" s="42">
        <v>0.1</v>
      </c>
      <c r="BE120" s="42">
        <v>0.2</v>
      </c>
      <c r="BF120" s="42">
        <v>0.3</v>
      </c>
      <c r="BG120" s="42">
        <v>0.4</v>
      </c>
      <c r="BH120" s="42">
        <v>0.5</v>
      </c>
      <c r="BI120" s="42">
        <v>0.6</v>
      </c>
      <c r="BJ120" s="42">
        <v>0.7</v>
      </c>
      <c r="BK120" s="42">
        <v>0.8</v>
      </c>
      <c r="BL120" s="42">
        <v>0.9</v>
      </c>
      <c r="BM120" s="43">
        <v>1.0</v>
      </c>
      <c r="BO120" s="16" t="s">
        <v>23</v>
      </c>
      <c r="BP120" s="6"/>
      <c r="BQ120" s="6"/>
      <c r="BR120" s="17"/>
      <c r="BS120" s="42">
        <v>0.1</v>
      </c>
      <c r="BT120" s="42">
        <v>0.2</v>
      </c>
      <c r="BU120" s="42">
        <v>0.3</v>
      </c>
      <c r="BV120" s="42">
        <v>0.4</v>
      </c>
      <c r="BW120" s="42">
        <v>0.5</v>
      </c>
      <c r="BX120" s="42">
        <v>0.6</v>
      </c>
      <c r="BY120" s="42">
        <v>0.7</v>
      </c>
      <c r="BZ120" s="42">
        <v>0.8</v>
      </c>
      <c r="CA120" s="42">
        <v>0.9</v>
      </c>
      <c r="CB120" s="43">
        <v>1.0</v>
      </c>
      <c r="CD120" s="16" t="s">
        <v>23</v>
      </c>
      <c r="CE120" s="6"/>
      <c r="CF120" s="6"/>
      <c r="CG120" s="17"/>
      <c r="CH120" s="42">
        <v>0.1</v>
      </c>
      <c r="CI120" s="42">
        <v>0.2</v>
      </c>
      <c r="CJ120" s="42">
        <v>0.3</v>
      </c>
      <c r="CK120" s="42">
        <v>0.4</v>
      </c>
      <c r="CL120" s="42">
        <v>0.5</v>
      </c>
      <c r="CM120" s="42">
        <v>0.6</v>
      </c>
      <c r="CN120" s="42">
        <v>0.7</v>
      </c>
      <c r="CO120" s="42">
        <v>0.8</v>
      </c>
      <c r="CP120" s="42">
        <v>0.9</v>
      </c>
      <c r="CQ120" s="43">
        <v>1.0</v>
      </c>
      <c r="CS120" s="16" t="s">
        <v>23</v>
      </c>
      <c r="CT120" s="6"/>
      <c r="CU120" s="6"/>
      <c r="CV120" s="17"/>
      <c r="CW120" s="42">
        <v>0.1</v>
      </c>
      <c r="CX120" s="42">
        <v>0.2</v>
      </c>
      <c r="CY120" s="42">
        <v>0.3</v>
      </c>
      <c r="CZ120" s="42">
        <v>0.4</v>
      </c>
      <c r="DA120" s="42">
        <v>0.5</v>
      </c>
      <c r="DB120" s="42">
        <v>0.6</v>
      </c>
      <c r="DC120" s="42">
        <v>0.7</v>
      </c>
      <c r="DD120" s="42">
        <v>0.8</v>
      </c>
      <c r="DE120" s="42">
        <v>0.9</v>
      </c>
      <c r="DF120" s="43">
        <v>1.0</v>
      </c>
      <c r="DH120" s="16" t="s">
        <v>23</v>
      </c>
      <c r="DI120" s="6"/>
      <c r="DJ120" s="6"/>
      <c r="DK120" s="17"/>
      <c r="DL120" s="42">
        <v>0.1</v>
      </c>
      <c r="DM120" s="42">
        <v>0.2</v>
      </c>
      <c r="DN120" s="42">
        <v>0.3</v>
      </c>
      <c r="DO120" s="42">
        <v>0.4</v>
      </c>
      <c r="DP120" s="42">
        <v>0.5</v>
      </c>
      <c r="DQ120" s="42">
        <v>0.6</v>
      </c>
      <c r="DR120" s="42">
        <v>0.7</v>
      </c>
      <c r="DS120" s="42">
        <v>0.8</v>
      </c>
      <c r="DT120" s="42">
        <v>0.9</v>
      </c>
      <c r="DU120" s="43">
        <v>1.0</v>
      </c>
      <c r="DW120" s="16" t="s">
        <v>23</v>
      </c>
      <c r="DX120" s="6"/>
      <c r="DY120" s="6"/>
      <c r="DZ120" s="17"/>
      <c r="EA120" s="42">
        <v>0.1</v>
      </c>
      <c r="EB120" s="42">
        <v>0.2</v>
      </c>
      <c r="EC120" s="42">
        <v>0.3</v>
      </c>
      <c r="ED120" s="42">
        <v>0.4</v>
      </c>
      <c r="EE120" s="42">
        <v>0.5</v>
      </c>
      <c r="EF120" s="42">
        <v>0.6</v>
      </c>
      <c r="EG120" s="42">
        <v>0.7</v>
      </c>
      <c r="EH120" s="42">
        <v>0.8</v>
      </c>
      <c r="EI120" s="42">
        <v>0.9</v>
      </c>
      <c r="EJ120" s="43">
        <v>1.0</v>
      </c>
      <c r="EL120" s="16" t="s">
        <v>23</v>
      </c>
      <c r="EM120" s="6"/>
      <c r="EN120" s="6"/>
      <c r="EO120" s="17"/>
      <c r="EP120" s="42">
        <v>0.1</v>
      </c>
      <c r="EQ120" s="42">
        <v>0.2</v>
      </c>
      <c r="ER120" s="42">
        <v>0.3</v>
      </c>
      <c r="ES120" s="42">
        <v>0.4</v>
      </c>
      <c r="ET120" s="42">
        <v>0.5</v>
      </c>
      <c r="EU120" s="42">
        <v>0.6</v>
      </c>
      <c r="EV120" s="42">
        <v>0.7</v>
      </c>
      <c r="EW120" s="42">
        <v>0.8</v>
      </c>
      <c r="EX120" s="42">
        <v>0.9</v>
      </c>
      <c r="EY120" s="43">
        <v>1.0</v>
      </c>
      <c r="FA120" s="16" t="s">
        <v>23</v>
      </c>
      <c r="FB120" s="6"/>
      <c r="FC120" s="6"/>
      <c r="FD120" s="17"/>
      <c r="FE120" s="42">
        <v>0.1</v>
      </c>
      <c r="FF120" s="42">
        <v>0.2</v>
      </c>
      <c r="FG120" s="42">
        <v>0.3</v>
      </c>
      <c r="FH120" s="42">
        <v>0.4</v>
      </c>
      <c r="FI120" s="42">
        <v>0.5</v>
      </c>
      <c r="FJ120" s="42">
        <v>0.6</v>
      </c>
      <c r="FK120" s="42">
        <v>0.7</v>
      </c>
      <c r="FL120" s="42">
        <v>0.8</v>
      </c>
      <c r="FM120" s="42">
        <v>0.9</v>
      </c>
      <c r="FN120" s="43">
        <v>1.0</v>
      </c>
      <c r="FP120" s="16" t="s">
        <v>23</v>
      </c>
      <c r="FQ120" s="6"/>
      <c r="FR120" s="6"/>
      <c r="FS120" s="17"/>
      <c r="FT120" s="42">
        <v>0.1</v>
      </c>
      <c r="FU120" s="42">
        <v>0.2</v>
      </c>
      <c r="FV120" s="42">
        <v>0.3</v>
      </c>
      <c r="FW120" s="42">
        <v>0.4</v>
      </c>
      <c r="FX120" s="42">
        <v>0.5</v>
      </c>
      <c r="FY120" s="42">
        <v>0.6</v>
      </c>
      <c r="FZ120" s="42">
        <v>0.7</v>
      </c>
      <c r="GA120" s="42">
        <v>0.8</v>
      </c>
      <c r="GB120" s="42">
        <v>0.9</v>
      </c>
      <c r="GC120" s="43">
        <v>1.0</v>
      </c>
      <c r="GE120" s="16" t="s">
        <v>23</v>
      </c>
      <c r="GF120" s="6"/>
      <c r="GG120" s="6"/>
      <c r="GH120" s="17"/>
      <c r="GI120" s="42">
        <v>0.1</v>
      </c>
      <c r="GJ120" s="42">
        <v>0.2</v>
      </c>
      <c r="GK120" s="42">
        <v>0.3</v>
      </c>
      <c r="GL120" s="42">
        <v>0.4</v>
      </c>
      <c r="GM120" s="42">
        <v>0.5</v>
      </c>
      <c r="GN120" s="42">
        <v>0.6</v>
      </c>
      <c r="GO120" s="42">
        <v>0.7</v>
      </c>
      <c r="GP120" s="42">
        <v>0.8</v>
      </c>
      <c r="GQ120" s="42">
        <v>0.9</v>
      </c>
      <c r="GR120" s="43">
        <v>1.0</v>
      </c>
    </row>
    <row r="121" ht="15.75" customHeight="1">
      <c r="A121" s="102"/>
      <c r="G121" s="16" t="s">
        <v>23</v>
      </c>
      <c r="H121" s="6"/>
      <c r="I121" s="6"/>
      <c r="J121" s="17"/>
      <c r="K121" s="42">
        <v>0.1</v>
      </c>
      <c r="L121" s="42">
        <v>0.2</v>
      </c>
      <c r="M121" s="42">
        <v>0.3</v>
      </c>
      <c r="N121" s="42">
        <v>0.4</v>
      </c>
      <c r="O121" s="42">
        <v>0.5</v>
      </c>
      <c r="P121" s="42">
        <v>0.6</v>
      </c>
      <c r="Q121" s="42">
        <v>0.7</v>
      </c>
      <c r="R121" s="42">
        <v>0.8</v>
      </c>
      <c r="S121" s="42">
        <v>0.9</v>
      </c>
      <c r="T121" s="43">
        <v>1.0</v>
      </c>
      <c r="V121" s="16" t="s">
        <v>24</v>
      </c>
      <c r="W121" s="6"/>
      <c r="X121" s="6"/>
      <c r="Y121" s="17"/>
      <c r="Z121" s="44">
        <f>Z110*Z120</f>
        <v>110</v>
      </c>
      <c r="AA121" s="44">
        <f>Z110*AA120</f>
        <v>220</v>
      </c>
      <c r="AB121" s="44">
        <f>Z110*AB120</f>
        <v>330</v>
      </c>
      <c r="AC121" s="44">
        <f>Z110*AC120</f>
        <v>440</v>
      </c>
      <c r="AD121" s="44">
        <f>Z110*AD120</f>
        <v>550</v>
      </c>
      <c r="AE121" s="44">
        <f>Z110*AE120</f>
        <v>660</v>
      </c>
      <c r="AF121" s="44">
        <f>Z110*AF120</f>
        <v>770</v>
      </c>
      <c r="AG121" s="44">
        <f>Z110*AG120</f>
        <v>880</v>
      </c>
      <c r="AH121" s="44">
        <f>Z110*AH120</f>
        <v>990</v>
      </c>
      <c r="AI121" s="45">
        <f>Z110*AI120</f>
        <v>1100</v>
      </c>
      <c r="AK121" s="16" t="s">
        <v>24</v>
      </c>
      <c r="AL121" s="6"/>
      <c r="AM121" s="6"/>
      <c r="AN121" s="17"/>
      <c r="AO121" s="44">
        <f>AO110*AO120</f>
        <v>110</v>
      </c>
      <c r="AP121" s="44">
        <f>AO110*AP120</f>
        <v>220</v>
      </c>
      <c r="AQ121" s="44">
        <f>AO110*AQ120</f>
        <v>330</v>
      </c>
      <c r="AR121" s="44">
        <f>AO110*AR120</f>
        <v>440</v>
      </c>
      <c r="AS121" s="44">
        <f>AO110*AS120</f>
        <v>550</v>
      </c>
      <c r="AT121" s="44">
        <f>AO110*AT120</f>
        <v>660</v>
      </c>
      <c r="AU121" s="44">
        <f>AO110*AU120</f>
        <v>770</v>
      </c>
      <c r="AV121" s="44">
        <f>AO110*AV120</f>
        <v>880</v>
      </c>
      <c r="AW121" s="44">
        <f>AO110*AW120</f>
        <v>990</v>
      </c>
      <c r="AX121" s="45">
        <f>AO110*AX120</f>
        <v>1100</v>
      </c>
      <c r="AZ121" s="16" t="s">
        <v>24</v>
      </c>
      <c r="BA121" s="6"/>
      <c r="BB121" s="6"/>
      <c r="BC121" s="17"/>
      <c r="BD121" s="44">
        <f>BD110*BD120</f>
        <v>110</v>
      </c>
      <c r="BE121" s="44">
        <f>BD110*BE120</f>
        <v>220</v>
      </c>
      <c r="BF121" s="44">
        <f>BD110*BF120</f>
        <v>330</v>
      </c>
      <c r="BG121" s="44">
        <f>BD110*BG120</f>
        <v>440</v>
      </c>
      <c r="BH121" s="44">
        <f>BD110*BH120</f>
        <v>550</v>
      </c>
      <c r="BI121" s="44">
        <f>BD110*BI120</f>
        <v>660</v>
      </c>
      <c r="BJ121" s="44">
        <f>BD110*BJ120</f>
        <v>770</v>
      </c>
      <c r="BK121" s="44">
        <f>BD110*BK120</f>
        <v>880</v>
      </c>
      <c r="BL121" s="44">
        <f>BD110*BL120</f>
        <v>990</v>
      </c>
      <c r="BM121" s="45">
        <f>BD110*BM120</f>
        <v>1100</v>
      </c>
      <c r="BO121" s="16" t="s">
        <v>24</v>
      </c>
      <c r="BP121" s="6"/>
      <c r="BQ121" s="6"/>
      <c r="BR121" s="17"/>
      <c r="BS121" s="44">
        <f>BS110*BS120</f>
        <v>110</v>
      </c>
      <c r="BT121" s="44">
        <f>BS110*BT120</f>
        <v>220</v>
      </c>
      <c r="BU121" s="44">
        <f>BS110*BU120</f>
        <v>330</v>
      </c>
      <c r="BV121" s="44">
        <f>BS110*BV120</f>
        <v>440</v>
      </c>
      <c r="BW121" s="44">
        <f>BS110*BW120</f>
        <v>550</v>
      </c>
      <c r="BX121" s="44">
        <f>BS110*BX120</f>
        <v>660</v>
      </c>
      <c r="BY121" s="44">
        <f>BS110*BY120</f>
        <v>770</v>
      </c>
      <c r="BZ121" s="44">
        <f>BS110*BZ120</f>
        <v>880</v>
      </c>
      <c r="CA121" s="44">
        <f>BS110*CA120</f>
        <v>990</v>
      </c>
      <c r="CB121" s="45">
        <f>BS110*CB120</f>
        <v>1100</v>
      </c>
      <c r="CD121" s="16" t="s">
        <v>24</v>
      </c>
      <c r="CE121" s="6"/>
      <c r="CF121" s="6"/>
      <c r="CG121" s="17"/>
      <c r="CH121" s="44">
        <f>CH110*CH120</f>
        <v>110</v>
      </c>
      <c r="CI121" s="44">
        <f>CH110*CI120</f>
        <v>220</v>
      </c>
      <c r="CJ121" s="44">
        <f>CH110*CJ120</f>
        <v>330</v>
      </c>
      <c r="CK121" s="44">
        <f>CH110*CK120</f>
        <v>440</v>
      </c>
      <c r="CL121" s="44">
        <f>CH110*CL120</f>
        <v>550</v>
      </c>
      <c r="CM121" s="44">
        <f>CH110*CM120</f>
        <v>660</v>
      </c>
      <c r="CN121" s="44">
        <f>CH110*CN120</f>
        <v>770</v>
      </c>
      <c r="CO121" s="44">
        <f>CH110*CO120</f>
        <v>880</v>
      </c>
      <c r="CP121" s="44">
        <f>CH110*CP120</f>
        <v>990</v>
      </c>
      <c r="CQ121" s="45">
        <f>CH110*CQ120</f>
        <v>1100</v>
      </c>
      <c r="CS121" s="16" t="s">
        <v>24</v>
      </c>
      <c r="CT121" s="6"/>
      <c r="CU121" s="6"/>
      <c r="CV121" s="17"/>
      <c r="CW121" s="44">
        <f>CW110*CW120</f>
        <v>110</v>
      </c>
      <c r="CX121" s="44">
        <f>CW110*CX120</f>
        <v>220</v>
      </c>
      <c r="CY121" s="44">
        <f>CW110*CY120</f>
        <v>330</v>
      </c>
      <c r="CZ121" s="44">
        <f>CW110*CZ120</f>
        <v>440</v>
      </c>
      <c r="DA121" s="44">
        <f>CW110*DA120</f>
        <v>550</v>
      </c>
      <c r="DB121" s="44">
        <f>CW110*DB120</f>
        <v>660</v>
      </c>
      <c r="DC121" s="44">
        <f>CW110*DC120</f>
        <v>770</v>
      </c>
      <c r="DD121" s="44">
        <f>CW110*DD120</f>
        <v>880</v>
      </c>
      <c r="DE121" s="44">
        <f>CW110*DE120</f>
        <v>990</v>
      </c>
      <c r="DF121" s="45">
        <f>CW110*DF120</f>
        <v>1100</v>
      </c>
      <c r="DH121" s="16" t="s">
        <v>24</v>
      </c>
      <c r="DI121" s="6"/>
      <c r="DJ121" s="6"/>
      <c r="DK121" s="17"/>
      <c r="DL121" s="44">
        <f>DL110*DL120</f>
        <v>110</v>
      </c>
      <c r="DM121" s="44">
        <f>DL110*DM120</f>
        <v>220</v>
      </c>
      <c r="DN121" s="44">
        <f>DL110*DN120</f>
        <v>330</v>
      </c>
      <c r="DO121" s="44">
        <f>DL110*DO120</f>
        <v>440</v>
      </c>
      <c r="DP121" s="44">
        <f>DL110*DP120</f>
        <v>550</v>
      </c>
      <c r="DQ121" s="44">
        <f>DL110*DQ120</f>
        <v>660</v>
      </c>
      <c r="DR121" s="44">
        <f>DL110*DR120</f>
        <v>770</v>
      </c>
      <c r="DS121" s="44">
        <f>DL110*DS120</f>
        <v>880</v>
      </c>
      <c r="DT121" s="44">
        <f>DL110*DT120</f>
        <v>990</v>
      </c>
      <c r="DU121" s="45">
        <f>DL110*DU120</f>
        <v>1100</v>
      </c>
      <c r="DW121" s="16" t="s">
        <v>24</v>
      </c>
      <c r="DX121" s="6"/>
      <c r="DY121" s="6"/>
      <c r="DZ121" s="17"/>
      <c r="EA121" s="44">
        <f>EA110*EA120</f>
        <v>110</v>
      </c>
      <c r="EB121" s="44">
        <f>EA110*EB120</f>
        <v>220</v>
      </c>
      <c r="EC121" s="44">
        <f>EA110*EC120</f>
        <v>330</v>
      </c>
      <c r="ED121" s="44">
        <f>EA110*ED120</f>
        <v>440</v>
      </c>
      <c r="EE121" s="44">
        <f>EA110*EE120</f>
        <v>550</v>
      </c>
      <c r="EF121" s="44">
        <f>EA110*EF120</f>
        <v>660</v>
      </c>
      <c r="EG121" s="44">
        <f>EA110*EG120</f>
        <v>770</v>
      </c>
      <c r="EH121" s="44">
        <f>EA110*EH120</f>
        <v>880</v>
      </c>
      <c r="EI121" s="44">
        <f>EA110*EI120</f>
        <v>990</v>
      </c>
      <c r="EJ121" s="45">
        <f>EA110*EJ120</f>
        <v>1100</v>
      </c>
      <c r="EL121" s="16" t="s">
        <v>24</v>
      </c>
      <c r="EM121" s="6"/>
      <c r="EN121" s="6"/>
      <c r="EO121" s="17"/>
      <c r="EP121" s="44">
        <f>EP110*EP120</f>
        <v>110</v>
      </c>
      <c r="EQ121" s="44">
        <f>EP110*EQ120</f>
        <v>220</v>
      </c>
      <c r="ER121" s="44">
        <f>EP110*ER120</f>
        <v>330</v>
      </c>
      <c r="ES121" s="44">
        <f>EP110*ES120</f>
        <v>440</v>
      </c>
      <c r="ET121" s="44">
        <f>EP110*ET120</f>
        <v>550</v>
      </c>
      <c r="EU121" s="44">
        <f>EP110*EU120</f>
        <v>660</v>
      </c>
      <c r="EV121" s="44">
        <f>EP110*EV120</f>
        <v>770</v>
      </c>
      <c r="EW121" s="44">
        <f>EP110*EW120</f>
        <v>880</v>
      </c>
      <c r="EX121" s="44">
        <f>EP110*EX120</f>
        <v>990</v>
      </c>
      <c r="EY121" s="45">
        <f>EP110*EY120</f>
        <v>1100</v>
      </c>
      <c r="FA121" s="16" t="s">
        <v>24</v>
      </c>
      <c r="FB121" s="6"/>
      <c r="FC121" s="6"/>
      <c r="FD121" s="17"/>
      <c r="FE121" s="44">
        <f>FE110*FE120</f>
        <v>110</v>
      </c>
      <c r="FF121" s="44">
        <f>FE110*FF120</f>
        <v>220</v>
      </c>
      <c r="FG121" s="44">
        <f>FE110*FG120</f>
        <v>330</v>
      </c>
      <c r="FH121" s="44">
        <f>FE110*FH120</f>
        <v>440</v>
      </c>
      <c r="FI121" s="44">
        <f>FE110*FI120</f>
        <v>550</v>
      </c>
      <c r="FJ121" s="44">
        <f>FE110*FJ120</f>
        <v>660</v>
      </c>
      <c r="FK121" s="44">
        <f>FE110*FK120</f>
        <v>770</v>
      </c>
      <c r="FL121" s="44">
        <f>FE110*FL120</f>
        <v>880</v>
      </c>
      <c r="FM121" s="44">
        <f>FE110*FM120</f>
        <v>990</v>
      </c>
      <c r="FN121" s="45">
        <f>FE110*FN120</f>
        <v>1100</v>
      </c>
      <c r="FP121" s="16" t="s">
        <v>24</v>
      </c>
      <c r="FQ121" s="6"/>
      <c r="FR121" s="6"/>
      <c r="FS121" s="17"/>
      <c r="FT121" s="44">
        <f>FT110*FT120</f>
        <v>110</v>
      </c>
      <c r="FU121" s="44">
        <f>FT110*FU120</f>
        <v>220</v>
      </c>
      <c r="FV121" s="44">
        <f>FT110*FV120</f>
        <v>330</v>
      </c>
      <c r="FW121" s="44">
        <f>FT110*FW120</f>
        <v>440</v>
      </c>
      <c r="FX121" s="44">
        <f>FT110*FX120</f>
        <v>550</v>
      </c>
      <c r="FY121" s="44">
        <f>FT110*FY120</f>
        <v>660</v>
      </c>
      <c r="FZ121" s="44">
        <f>FT110*FZ120</f>
        <v>770</v>
      </c>
      <c r="GA121" s="44">
        <f>FT110*GA120</f>
        <v>880</v>
      </c>
      <c r="GB121" s="44">
        <f>FT110*GB120</f>
        <v>990</v>
      </c>
      <c r="GC121" s="45">
        <f>FT110*GC120</f>
        <v>1100</v>
      </c>
      <c r="GE121" s="16" t="s">
        <v>24</v>
      </c>
      <c r="GF121" s="6"/>
      <c r="GG121" s="6"/>
      <c r="GH121" s="17"/>
      <c r="GI121" s="44">
        <f>GI110*GI120</f>
        <v>110</v>
      </c>
      <c r="GJ121" s="44">
        <f>GI110*GJ120</f>
        <v>220</v>
      </c>
      <c r="GK121" s="44">
        <f>GI110*GK120</f>
        <v>330</v>
      </c>
      <c r="GL121" s="44">
        <f>GI110*GL120</f>
        <v>440</v>
      </c>
      <c r="GM121" s="44">
        <f>GI110*GM120</f>
        <v>550</v>
      </c>
      <c r="GN121" s="44">
        <f>GI110*GN120</f>
        <v>660</v>
      </c>
      <c r="GO121" s="44">
        <f>GI110*GO120</f>
        <v>770</v>
      </c>
      <c r="GP121" s="44">
        <f>GI110*GP120</f>
        <v>880</v>
      </c>
      <c r="GQ121" s="44">
        <f>GI110*GQ120</f>
        <v>990</v>
      </c>
      <c r="GR121" s="45">
        <f>GI110*GR120</f>
        <v>1100</v>
      </c>
    </row>
    <row r="122" ht="15.75" customHeight="1">
      <c r="A122" s="102"/>
      <c r="G122" s="16" t="s">
        <v>24</v>
      </c>
      <c r="H122" s="6"/>
      <c r="I122" s="6"/>
      <c r="J122" s="17"/>
      <c r="K122" s="44">
        <f>K111*K121</f>
        <v>110</v>
      </c>
      <c r="L122" s="44">
        <f>K111*L121</f>
        <v>220</v>
      </c>
      <c r="M122" s="44">
        <f>K111*M121</f>
        <v>330</v>
      </c>
      <c r="N122" s="44">
        <f>K111*N121</f>
        <v>440</v>
      </c>
      <c r="O122" s="44">
        <f>K111*O121</f>
        <v>550</v>
      </c>
      <c r="P122" s="44">
        <f>K111*P121</f>
        <v>660</v>
      </c>
      <c r="Q122" s="44">
        <f>K111*Q121</f>
        <v>770</v>
      </c>
      <c r="R122" s="44">
        <f>K111*R121</f>
        <v>880</v>
      </c>
      <c r="S122" s="44">
        <f>K111*S121</f>
        <v>990</v>
      </c>
      <c r="T122" s="45">
        <f>K111*T121</f>
        <v>1100</v>
      </c>
      <c r="V122" s="16" t="s">
        <v>25</v>
      </c>
      <c r="W122" s="6"/>
      <c r="X122" s="6"/>
      <c r="Y122" s="17"/>
      <c r="Z122" s="44">
        <f t="shared" ref="Z122:AI122" si="231">Z121*0.074</f>
        <v>8.14</v>
      </c>
      <c r="AA122" s="44">
        <f t="shared" si="231"/>
        <v>16.28</v>
      </c>
      <c r="AB122" s="44">
        <f t="shared" si="231"/>
        <v>24.42</v>
      </c>
      <c r="AC122" s="44">
        <f t="shared" si="231"/>
        <v>32.56</v>
      </c>
      <c r="AD122" s="44">
        <f t="shared" si="231"/>
        <v>40.7</v>
      </c>
      <c r="AE122" s="44">
        <f t="shared" si="231"/>
        <v>48.84</v>
      </c>
      <c r="AF122" s="44">
        <f t="shared" si="231"/>
        <v>56.98</v>
      </c>
      <c r="AG122" s="44">
        <f t="shared" si="231"/>
        <v>65.12</v>
      </c>
      <c r="AH122" s="44">
        <f t="shared" si="231"/>
        <v>73.26</v>
      </c>
      <c r="AI122" s="45">
        <f t="shared" si="231"/>
        <v>81.4</v>
      </c>
      <c r="AK122" s="16" t="s">
        <v>25</v>
      </c>
      <c r="AL122" s="6"/>
      <c r="AM122" s="6"/>
      <c r="AN122" s="17"/>
      <c r="AO122" s="44">
        <f t="shared" ref="AO122:AX122" si="232">AO121*0.074</f>
        <v>8.14</v>
      </c>
      <c r="AP122" s="44">
        <f t="shared" si="232"/>
        <v>16.28</v>
      </c>
      <c r="AQ122" s="44">
        <f t="shared" si="232"/>
        <v>24.42</v>
      </c>
      <c r="AR122" s="44">
        <f t="shared" si="232"/>
        <v>32.56</v>
      </c>
      <c r="AS122" s="44">
        <f t="shared" si="232"/>
        <v>40.7</v>
      </c>
      <c r="AT122" s="44">
        <f t="shared" si="232"/>
        <v>48.84</v>
      </c>
      <c r="AU122" s="44">
        <f t="shared" si="232"/>
        <v>56.98</v>
      </c>
      <c r="AV122" s="44">
        <f t="shared" si="232"/>
        <v>65.12</v>
      </c>
      <c r="AW122" s="44">
        <f t="shared" si="232"/>
        <v>73.26</v>
      </c>
      <c r="AX122" s="45">
        <f t="shared" si="232"/>
        <v>81.4</v>
      </c>
      <c r="AZ122" s="16" t="s">
        <v>25</v>
      </c>
      <c r="BA122" s="6"/>
      <c r="BB122" s="6"/>
      <c r="BC122" s="17"/>
      <c r="BD122" s="44">
        <f t="shared" ref="BD122:BM122" si="233">BD121*0.074</f>
        <v>8.14</v>
      </c>
      <c r="BE122" s="44">
        <f t="shared" si="233"/>
        <v>16.28</v>
      </c>
      <c r="BF122" s="44">
        <f t="shared" si="233"/>
        <v>24.42</v>
      </c>
      <c r="BG122" s="44">
        <f t="shared" si="233"/>
        <v>32.56</v>
      </c>
      <c r="BH122" s="44">
        <f t="shared" si="233"/>
        <v>40.7</v>
      </c>
      <c r="BI122" s="44">
        <f t="shared" si="233"/>
        <v>48.84</v>
      </c>
      <c r="BJ122" s="44">
        <f t="shared" si="233"/>
        <v>56.98</v>
      </c>
      <c r="BK122" s="44">
        <f t="shared" si="233"/>
        <v>65.12</v>
      </c>
      <c r="BL122" s="44">
        <f t="shared" si="233"/>
        <v>73.26</v>
      </c>
      <c r="BM122" s="45">
        <f t="shared" si="233"/>
        <v>81.4</v>
      </c>
      <c r="BO122" s="16" t="s">
        <v>25</v>
      </c>
      <c r="BP122" s="6"/>
      <c r="BQ122" s="6"/>
      <c r="BR122" s="17"/>
      <c r="BS122" s="44">
        <f t="shared" ref="BS122:CB122" si="234">BS121*0.074</f>
        <v>8.14</v>
      </c>
      <c r="BT122" s="44">
        <f t="shared" si="234"/>
        <v>16.28</v>
      </c>
      <c r="BU122" s="44">
        <f t="shared" si="234"/>
        <v>24.42</v>
      </c>
      <c r="BV122" s="44">
        <f t="shared" si="234"/>
        <v>32.56</v>
      </c>
      <c r="BW122" s="44">
        <f t="shared" si="234"/>
        <v>40.7</v>
      </c>
      <c r="BX122" s="44">
        <f t="shared" si="234"/>
        <v>48.84</v>
      </c>
      <c r="BY122" s="44">
        <f t="shared" si="234"/>
        <v>56.98</v>
      </c>
      <c r="BZ122" s="44">
        <f t="shared" si="234"/>
        <v>65.12</v>
      </c>
      <c r="CA122" s="44">
        <f t="shared" si="234"/>
        <v>73.26</v>
      </c>
      <c r="CB122" s="45">
        <f t="shared" si="234"/>
        <v>81.4</v>
      </c>
      <c r="CD122" s="16" t="s">
        <v>25</v>
      </c>
      <c r="CE122" s="6"/>
      <c r="CF122" s="6"/>
      <c r="CG122" s="17"/>
      <c r="CH122" s="44">
        <f t="shared" ref="CH122:CQ122" si="235">CH121*0.074</f>
        <v>8.14</v>
      </c>
      <c r="CI122" s="44">
        <f t="shared" si="235"/>
        <v>16.28</v>
      </c>
      <c r="CJ122" s="44">
        <f t="shared" si="235"/>
        <v>24.42</v>
      </c>
      <c r="CK122" s="44">
        <f t="shared" si="235"/>
        <v>32.56</v>
      </c>
      <c r="CL122" s="44">
        <f t="shared" si="235"/>
        <v>40.7</v>
      </c>
      <c r="CM122" s="44">
        <f t="shared" si="235"/>
        <v>48.84</v>
      </c>
      <c r="CN122" s="44">
        <f t="shared" si="235"/>
        <v>56.98</v>
      </c>
      <c r="CO122" s="44">
        <f t="shared" si="235"/>
        <v>65.12</v>
      </c>
      <c r="CP122" s="44">
        <f t="shared" si="235"/>
        <v>73.26</v>
      </c>
      <c r="CQ122" s="45">
        <f t="shared" si="235"/>
        <v>81.4</v>
      </c>
      <c r="CS122" s="16" t="s">
        <v>25</v>
      </c>
      <c r="CT122" s="6"/>
      <c r="CU122" s="6"/>
      <c r="CV122" s="17"/>
      <c r="CW122" s="44">
        <f t="shared" ref="CW122:DF122" si="236">CW121*0.074</f>
        <v>8.14</v>
      </c>
      <c r="CX122" s="44">
        <f t="shared" si="236"/>
        <v>16.28</v>
      </c>
      <c r="CY122" s="44">
        <f t="shared" si="236"/>
        <v>24.42</v>
      </c>
      <c r="CZ122" s="44">
        <f t="shared" si="236"/>
        <v>32.56</v>
      </c>
      <c r="DA122" s="44">
        <f t="shared" si="236"/>
        <v>40.7</v>
      </c>
      <c r="DB122" s="44">
        <f t="shared" si="236"/>
        <v>48.84</v>
      </c>
      <c r="DC122" s="44">
        <f t="shared" si="236"/>
        <v>56.98</v>
      </c>
      <c r="DD122" s="44">
        <f t="shared" si="236"/>
        <v>65.12</v>
      </c>
      <c r="DE122" s="44">
        <f t="shared" si="236"/>
        <v>73.26</v>
      </c>
      <c r="DF122" s="45">
        <f t="shared" si="236"/>
        <v>81.4</v>
      </c>
      <c r="DH122" s="16" t="s">
        <v>25</v>
      </c>
      <c r="DI122" s="6"/>
      <c r="DJ122" s="6"/>
      <c r="DK122" s="17"/>
      <c r="DL122" s="44">
        <f t="shared" ref="DL122:DU122" si="237">DL121*0.074</f>
        <v>8.14</v>
      </c>
      <c r="DM122" s="44">
        <f t="shared" si="237"/>
        <v>16.28</v>
      </c>
      <c r="DN122" s="44">
        <f t="shared" si="237"/>
        <v>24.42</v>
      </c>
      <c r="DO122" s="44">
        <f t="shared" si="237"/>
        <v>32.56</v>
      </c>
      <c r="DP122" s="44">
        <f t="shared" si="237"/>
        <v>40.7</v>
      </c>
      <c r="DQ122" s="44">
        <f t="shared" si="237"/>
        <v>48.84</v>
      </c>
      <c r="DR122" s="44">
        <f t="shared" si="237"/>
        <v>56.98</v>
      </c>
      <c r="DS122" s="44">
        <f t="shared" si="237"/>
        <v>65.12</v>
      </c>
      <c r="DT122" s="44">
        <f t="shared" si="237"/>
        <v>73.26</v>
      </c>
      <c r="DU122" s="45">
        <f t="shared" si="237"/>
        <v>81.4</v>
      </c>
      <c r="DW122" s="16" t="s">
        <v>25</v>
      </c>
      <c r="DX122" s="6"/>
      <c r="DY122" s="6"/>
      <c r="DZ122" s="17"/>
      <c r="EA122" s="44">
        <f t="shared" ref="EA122:EJ122" si="238">EA121*0.074</f>
        <v>8.14</v>
      </c>
      <c r="EB122" s="44">
        <f t="shared" si="238"/>
        <v>16.28</v>
      </c>
      <c r="EC122" s="44">
        <f t="shared" si="238"/>
        <v>24.42</v>
      </c>
      <c r="ED122" s="44">
        <f t="shared" si="238"/>
        <v>32.56</v>
      </c>
      <c r="EE122" s="44">
        <f t="shared" si="238"/>
        <v>40.7</v>
      </c>
      <c r="EF122" s="44">
        <f t="shared" si="238"/>
        <v>48.84</v>
      </c>
      <c r="EG122" s="44">
        <f t="shared" si="238"/>
        <v>56.98</v>
      </c>
      <c r="EH122" s="44">
        <f t="shared" si="238"/>
        <v>65.12</v>
      </c>
      <c r="EI122" s="44">
        <f t="shared" si="238"/>
        <v>73.26</v>
      </c>
      <c r="EJ122" s="45">
        <f t="shared" si="238"/>
        <v>81.4</v>
      </c>
      <c r="EL122" s="16" t="s">
        <v>25</v>
      </c>
      <c r="EM122" s="6"/>
      <c r="EN122" s="6"/>
      <c r="EO122" s="17"/>
      <c r="EP122" s="44">
        <f t="shared" ref="EP122:EY122" si="239">EP121*0.074</f>
        <v>8.14</v>
      </c>
      <c r="EQ122" s="44">
        <f t="shared" si="239"/>
        <v>16.28</v>
      </c>
      <c r="ER122" s="44">
        <f t="shared" si="239"/>
        <v>24.42</v>
      </c>
      <c r="ES122" s="44">
        <f t="shared" si="239"/>
        <v>32.56</v>
      </c>
      <c r="ET122" s="44">
        <f t="shared" si="239"/>
        <v>40.7</v>
      </c>
      <c r="EU122" s="44">
        <f t="shared" si="239"/>
        <v>48.84</v>
      </c>
      <c r="EV122" s="44">
        <f t="shared" si="239"/>
        <v>56.98</v>
      </c>
      <c r="EW122" s="44">
        <f t="shared" si="239"/>
        <v>65.12</v>
      </c>
      <c r="EX122" s="44">
        <f t="shared" si="239"/>
        <v>73.26</v>
      </c>
      <c r="EY122" s="45">
        <f t="shared" si="239"/>
        <v>81.4</v>
      </c>
      <c r="FA122" s="16" t="s">
        <v>25</v>
      </c>
      <c r="FB122" s="6"/>
      <c r="FC122" s="6"/>
      <c r="FD122" s="17"/>
      <c r="FE122" s="44">
        <f t="shared" ref="FE122:FN122" si="240">FE121*0.074</f>
        <v>8.14</v>
      </c>
      <c r="FF122" s="44">
        <f t="shared" si="240"/>
        <v>16.28</v>
      </c>
      <c r="FG122" s="44">
        <f t="shared" si="240"/>
        <v>24.42</v>
      </c>
      <c r="FH122" s="44">
        <f t="shared" si="240"/>
        <v>32.56</v>
      </c>
      <c r="FI122" s="44">
        <f t="shared" si="240"/>
        <v>40.7</v>
      </c>
      <c r="FJ122" s="44">
        <f t="shared" si="240"/>
        <v>48.84</v>
      </c>
      <c r="FK122" s="44">
        <f t="shared" si="240"/>
        <v>56.98</v>
      </c>
      <c r="FL122" s="44">
        <f t="shared" si="240"/>
        <v>65.12</v>
      </c>
      <c r="FM122" s="44">
        <f t="shared" si="240"/>
        <v>73.26</v>
      </c>
      <c r="FN122" s="45">
        <f t="shared" si="240"/>
        <v>81.4</v>
      </c>
      <c r="FP122" s="16" t="s">
        <v>25</v>
      </c>
      <c r="FQ122" s="6"/>
      <c r="FR122" s="6"/>
      <c r="FS122" s="17"/>
      <c r="FT122" s="44">
        <f t="shared" ref="FT122:GC122" si="241">FT121*0.074</f>
        <v>8.14</v>
      </c>
      <c r="FU122" s="44">
        <f t="shared" si="241"/>
        <v>16.28</v>
      </c>
      <c r="FV122" s="44">
        <f t="shared" si="241"/>
        <v>24.42</v>
      </c>
      <c r="FW122" s="44">
        <f t="shared" si="241"/>
        <v>32.56</v>
      </c>
      <c r="FX122" s="44">
        <f t="shared" si="241"/>
        <v>40.7</v>
      </c>
      <c r="FY122" s="44">
        <f t="shared" si="241"/>
        <v>48.84</v>
      </c>
      <c r="FZ122" s="44">
        <f t="shared" si="241"/>
        <v>56.98</v>
      </c>
      <c r="GA122" s="44">
        <f t="shared" si="241"/>
        <v>65.12</v>
      </c>
      <c r="GB122" s="44">
        <f t="shared" si="241"/>
        <v>73.26</v>
      </c>
      <c r="GC122" s="45">
        <f t="shared" si="241"/>
        <v>81.4</v>
      </c>
      <c r="GE122" s="16" t="s">
        <v>25</v>
      </c>
      <c r="GF122" s="6"/>
      <c r="GG122" s="6"/>
      <c r="GH122" s="17"/>
      <c r="GI122" s="44">
        <f t="shared" ref="GI122:GR122" si="242">GI121*0.074</f>
        <v>8.14</v>
      </c>
      <c r="GJ122" s="44">
        <f t="shared" si="242"/>
        <v>16.28</v>
      </c>
      <c r="GK122" s="44">
        <f t="shared" si="242"/>
        <v>24.42</v>
      </c>
      <c r="GL122" s="44">
        <f t="shared" si="242"/>
        <v>32.56</v>
      </c>
      <c r="GM122" s="44">
        <f t="shared" si="242"/>
        <v>40.7</v>
      </c>
      <c r="GN122" s="44">
        <f t="shared" si="242"/>
        <v>48.84</v>
      </c>
      <c r="GO122" s="44">
        <f t="shared" si="242"/>
        <v>56.98</v>
      </c>
      <c r="GP122" s="44">
        <f t="shared" si="242"/>
        <v>65.12</v>
      </c>
      <c r="GQ122" s="44">
        <f t="shared" si="242"/>
        <v>73.26</v>
      </c>
      <c r="GR122" s="45">
        <f t="shared" si="242"/>
        <v>81.4</v>
      </c>
    </row>
    <row r="123" ht="15.75" customHeight="1">
      <c r="A123" s="102"/>
      <c r="G123" s="16" t="s">
        <v>25</v>
      </c>
      <c r="H123" s="6"/>
      <c r="I123" s="6"/>
      <c r="J123" s="17"/>
      <c r="K123" s="44">
        <f t="shared" ref="K123:T123" si="243">K122*0.074</f>
        <v>8.14</v>
      </c>
      <c r="L123" s="44">
        <f t="shared" si="243"/>
        <v>16.28</v>
      </c>
      <c r="M123" s="44">
        <f t="shared" si="243"/>
        <v>24.42</v>
      </c>
      <c r="N123" s="44">
        <f t="shared" si="243"/>
        <v>32.56</v>
      </c>
      <c r="O123" s="44">
        <f t="shared" si="243"/>
        <v>40.7</v>
      </c>
      <c r="P123" s="44">
        <f t="shared" si="243"/>
        <v>48.84</v>
      </c>
      <c r="Q123" s="44">
        <f t="shared" si="243"/>
        <v>56.98</v>
      </c>
      <c r="R123" s="44">
        <f t="shared" si="243"/>
        <v>65.12</v>
      </c>
      <c r="S123" s="44">
        <f t="shared" si="243"/>
        <v>73.26</v>
      </c>
      <c r="T123" s="45">
        <f t="shared" si="243"/>
        <v>81.4</v>
      </c>
      <c r="V123" s="16" t="s">
        <v>26</v>
      </c>
      <c r="W123" s="6"/>
      <c r="X123" s="6"/>
      <c r="Y123" s="17"/>
      <c r="Z123" s="46">
        <f t="shared" ref="Z123:AI123" si="244">K124</f>
        <v>0.05</v>
      </c>
      <c r="AA123" s="46">
        <f t="shared" si="244"/>
        <v>0.1</v>
      </c>
      <c r="AB123" s="46">
        <f t="shared" si="244"/>
        <v>0.25</v>
      </c>
      <c r="AC123" s="46">
        <f t="shared" si="244"/>
        <v>0.15</v>
      </c>
      <c r="AD123" s="46">
        <f t="shared" si="244"/>
        <v>0.15</v>
      </c>
      <c r="AE123" s="46">
        <f t="shared" si="244"/>
        <v>0.2</v>
      </c>
      <c r="AF123" s="46">
        <f t="shared" si="244"/>
        <v>0.1</v>
      </c>
      <c r="AG123" s="46">
        <f t="shared" si="244"/>
        <v>0</v>
      </c>
      <c r="AH123" s="46">
        <f t="shared" si="244"/>
        <v>0</v>
      </c>
      <c r="AI123" s="46">
        <f t="shared" si="244"/>
        <v>0</v>
      </c>
      <c r="AK123" s="16" t="s">
        <v>26</v>
      </c>
      <c r="AL123" s="6"/>
      <c r="AM123" s="6"/>
      <c r="AN123" s="17"/>
      <c r="AO123" s="46">
        <f t="shared" ref="AO123:AX123" si="245">Z123</f>
        <v>0.05</v>
      </c>
      <c r="AP123" s="46">
        <f t="shared" si="245"/>
        <v>0.1</v>
      </c>
      <c r="AQ123" s="46">
        <f t="shared" si="245"/>
        <v>0.25</v>
      </c>
      <c r="AR123" s="46">
        <f t="shared" si="245"/>
        <v>0.15</v>
      </c>
      <c r="AS123" s="46">
        <f t="shared" si="245"/>
        <v>0.15</v>
      </c>
      <c r="AT123" s="46">
        <f t="shared" si="245"/>
        <v>0.2</v>
      </c>
      <c r="AU123" s="46">
        <f t="shared" si="245"/>
        <v>0.1</v>
      </c>
      <c r="AV123" s="46">
        <f t="shared" si="245"/>
        <v>0</v>
      </c>
      <c r="AW123" s="46">
        <f t="shared" si="245"/>
        <v>0</v>
      </c>
      <c r="AX123" s="46">
        <f t="shared" si="245"/>
        <v>0</v>
      </c>
      <c r="AZ123" s="16" t="s">
        <v>26</v>
      </c>
      <c r="BA123" s="6"/>
      <c r="BB123" s="6"/>
      <c r="BC123" s="17"/>
      <c r="BD123" s="46">
        <f t="shared" ref="BD123:BM123" si="246">AO123</f>
        <v>0.05</v>
      </c>
      <c r="BE123" s="46">
        <f t="shared" si="246"/>
        <v>0.1</v>
      </c>
      <c r="BF123" s="46">
        <f t="shared" si="246"/>
        <v>0.25</v>
      </c>
      <c r="BG123" s="46">
        <f t="shared" si="246"/>
        <v>0.15</v>
      </c>
      <c r="BH123" s="46">
        <f t="shared" si="246"/>
        <v>0.15</v>
      </c>
      <c r="BI123" s="46">
        <f t="shared" si="246"/>
        <v>0.2</v>
      </c>
      <c r="BJ123" s="46">
        <f t="shared" si="246"/>
        <v>0.1</v>
      </c>
      <c r="BK123" s="46">
        <f t="shared" si="246"/>
        <v>0</v>
      </c>
      <c r="BL123" s="46">
        <f t="shared" si="246"/>
        <v>0</v>
      </c>
      <c r="BM123" s="46">
        <f t="shared" si="246"/>
        <v>0</v>
      </c>
      <c r="BO123" s="16" t="s">
        <v>26</v>
      </c>
      <c r="BP123" s="6"/>
      <c r="BQ123" s="6"/>
      <c r="BR123" s="17"/>
      <c r="BS123" s="46">
        <f t="shared" ref="BS123:CB123" si="247">BD123</f>
        <v>0.05</v>
      </c>
      <c r="BT123" s="46">
        <f t="shared" si="247"/>
        <v>0.1</v>
      </c>
      <c r="BU123" s="46">
        <f t="shared" si="247"/>
        <v>0.25</v>
      </c>
      <c r="BV123" s="46">
        <f t="shared" si="247"/>
        <v>0.15</v>
      </c>
      <c r="BW123" s="46">
        <f t="shared" si="247"/>
        <v>0.15</v>
      </c>
      <c r="BX123" s="46">
        <f t="shared" si="247"/>
        <v>0.2</v>
      </c>
      <c r="BY123" s="46">
        <f t="shared" si="247"/>
        <v>0.1</v>
      </c>
      <c r="BZ123" s="46">
        <f t="shared" si="247"/>
        <v>0</v>
      </c>
      <c r="CA123" s="46">
        <f t="shared" si="247"/>
        <v>0</v>
      </c>
      <c r="CB123" s="46">
        <f t="shared" si="247"/>
        <v>0</v>
      </c>
      <c r="CD123" s="16" t="s">
        <v>26</v>
      </c>
      <c r="CE123" s="6"/>
      <c r="CF123" s="6"/>
      <c r="CG123" s="17"/>
      <c r="CH123" s="46">
        <f t="shared" ref="CH123:CQ123" si="248">BS123</f>
        <v>0.05</v>
      </c>
      <c r="CI123" s="46">
        <f t="shared" si="248"/>
        <v>0.1</v>
      </c>
      <c r="CJ123" s="46">
        <f t="shared" si="248"/>
        <v>0.25</v>
      </c>
      <c r="CK123" s="46">
        <f t="shared" si="248"/>
        <v>0.15</v>
      </c>
      <c r="CL123" s="46">
        <f t="shared" si="248"/>
        <v>0.15</v>
      </c>
      <c r="CM123" s="46">
        <f t="shared" si="248"/>
        <v>0.2</v>
      </c>
      <c r="CN123" s="46">
        <f t="shared" si="248"/>
        <v>0.1</v>
      </c>
      <c r="CO123" s="46">
        <f t="shared" si="248"/>
        <v>0</v>
      </c>
      <c r="CP123" s="46">
        <f t="shared" si="248"/>
        <v>0</v>
      </c>
      <c r="CQ123" s="46">
        <f t="shared" si="248"/>
        <v>0</v>
      </c>
      <c r="CS123" s="16" t="s">
        <v>26</v>
      </c>
      <c r="CT123" s="6"/>
      <c r="CU123" s="6"/>
      <c r="CV123" s="17"/>
      <c r="CW123" s="46">
        <f t="shared" ref="CW123:DF123" si="249">CH123</f>
        <v>0.05</v>
      </c>
      <c r="CX123" s="46">
        <f t="shared" si="249"/>
        <v>0.1</v>
      </c>
      <c r="CY123" s="46">
        <f t="shared" si="249"/>
        <v>0.25</v>
      </c>
      <c r="CZ123" s="46">
        <f t="shared" si="249"/>
        <v>0.15</v>
      </c>
      <c r="DA123" s="46">
        <f t="shared" si="249"/>
        <v>0.15</v>
      </c>
      <c r="DB123" s="46">
        <f t="shared" si="249"/>
        <v>0.2</v>
      </c>
      <c r="DC123" s="46">
        <f t="shared" si="249"/>
        <v>0.1</v>
      </c>
      <c r="DD123" s="46">
        <f t="shared" si="249"/>
        <v>0</v>
      </c>
      <c r="DE123" s="46">
        <f t="shared" si="249"/>
        <v>0</v>
      </c>
      <c r="DF123" s="46">
        <f t="shared" si="249"/>
        <v>0</v>
      </c>
      <c r="DH123" s="16" t="s">
        <v>26</v>
      </c>
      <c r="DI123" s="6"/>
      <c r="DJ123" s="6"/>
      <c r="DK123" s="17"/>
      <c r="DL123" s="46">
        <f t="shared" ref="DL123:DU123" si="250">CW123</f>
        <v>0.05</v>
      </c>
      <c r="DM123" s="46">
        <f t="shared" si="250"/>
        <v>0.1</v>
      </c>
      <c r="DN123" s="46">
        <f t="shared" si="250"/>
        <v>0.25</v>
      </c>
      <c r="DO123" s="46">
        <f t="shared" si="250"/>
        <v>0.15</v>
      </c>
      <c r="DP123" s="46">
        <f t="shared" si="250"/>
        <v>0.15</v>
      </c>
      <c r="DQ123" s="46">
        <f t="shared" si="250"/>
        <v>0.2</v>
      </c>
      <c r="DR123" s="46">
        <f t="shared" si="250"/>
        <v>0.1</v>
      </c>
      <c r="DS123" s="46">
        <f t="shared" si="250"/>
        <v>0</v>
      </c>
      <c r="DT123" s="46">
        <f t="shared" si="250"/>
        <v>0</v>
      </c>
      <c r="DU123" s="46">
        <f t="shared" si="250"/>
        <v>0</v>
      </c>
      <c r="DW123" s="16" t="s">
        <v>26</v>
      </c>
      <c r="DX123" s="6"/>
      <c r="DY123" s="6"/>
      <c r="DZ123" s="17"/>
      <c r="EA123" s="46">
        <f t="shared" ref="EA123:EJ123" si="251">DL123</f>
        <v>0.05</v>
      </c>
      <c r="EB123" s="46">
        <f t="shared" si="251"/>
        <v>0.1</v>
      </c>
      <c r="EC123" s="46">
        <f t="shared" si="251"/>
        <v>0.25</v>
      </c>
      <c r="ED123" s="46">
        <f t="shared" si="251"/>
        <v>0.15</v>
      </c>
      <c r="EE123" s="46">
        <f t="shared" si="251"/>
        <v>0.15</v>
      </c>
      <c r="EF123" s="46">
        <f t="shared" si="251"/>
        <v>0.2</v>
      </c>
      <c r="EG123" s="46">
        <f t="shared" si="251"/>
        <v>0.1</v>
      </c>
      <c r="EH123" s="46">
        <f t="shared" si="251"/>
        <v>0</v>
      </c>
      <c r="EI123" s="46">
        <f t="shared" si="251"/>
        <v>0</v>
      </c>
      <c r="EJ123" s="46">
        <f t="shared" si="251"/>
        <v>0</v>
      </c>
      <c r="EL123" s="16" t="s">
        <v>26</v>
      </c>
      <c r="EM123" s="6"/>
      <c r="EN123" s="6"/>
      <c r="EO123" s="17"/>
      <c r="EP123" s="46">
        <f t="shared" ref="EP123:EY123" si="252">EA123</f>
        <v>0.05</v>
      </c>
      <c r="EQ123" s="46">
        <f t="shared" si="252"/>
        <v>0.1</v>
      </c>
      <c r="ER123" s="46">
        <f t="shared" si="252"/>
        <v>0.25</v>
      </c>
      <c r="ES123" s="46">
        <f t="shared" si="252"/>
        <v>0.15</v>
      </c>
      <c r="ET123" s="46">
        <f t="shared" si="252"/>
        <v>0.15</v>
      </c>
      <c r="EU123" s="46">
        <f t="shared" si="252"/>
        <v>0.2</v>
      </c>
      <c r="EV123" s="46">
        <f t="shared" si="252"/>
        <v>0.1</v>
      </c>
      <c r="EW123" s="46">
        <f t="shared" si="252"/>
        <v>0</v>
      </c>
      <c r="EX123" s="46">
        <f t="shared" si="252"/>
        <v>0</v>
      </c>
      <c r="EY123" s="46">
        <f t="shared" si="252"/>
        <v>0</v>
      </c>
      <c r="FA123" s="16" t="s">
        <v>26</v>
      </c>
      <c r="FB123" s="6"/>
      <c r="FC123" s="6"/>
      <c r="FD123" s="17"/>
      <c r="FE123" s="46">
        <f t="shared" ref="FE123:FN123" si="253">EP123</f>
        <v>0.05</v>
      </c>
      <c r="FF123" s="46">
        <f t="shared" si="253"/>
        <v>0.1</v>
      </c>
      <c r="FG123" s="46">
        <f t="shared" si="253"/>
        <v>0.25</v>
      </c>
      <c r="FH123" s="46">
        <f t="shared" si="253"/>
        <v>0.15</v>
      </c>
      <c r="FI123" s="46">
        <f t="shared" si="253"/>
        <v>0.15</v>
      </c>
      <c r="FJ123" s="46">
        <f t="shared" si="253"/>
        <v>0.2</v>
      </c>
      <c r="FK123" s="46">
        <f t="shared" si="253"/>
        <v>0.1</v>
      </c>
      <c r="FL123" s="46">
        <f t="shared" si="253"/>
        <v>0</v>
      </c>
      <c r="FM123" s="46">
        <f t="shared" si="253"/>
        <v>0</v>
      </c>
      <c r="FN123" s="46">
        <f t="shared" si="253"/>
        <v>0</v>
      </c>
      <c r="FP123" s="16" t="s">
        <v>26</v>
      </c>
      <c r="FQ123" s="6"/>
      <c r="FR123" s="6"/>
      <c r="FS123" s="17"/>
      <c r="FT123" s="46">
        <f t="shared" ref="FT123:GC123" si="254">FE123</f>
        <v>0.05</v>
      </c>
      <c r="FU123" s="46">
        <f t="shared" si="254"/>
        <v>0.1</v>
      </c>
      <c r="FV123" s="46">
        <f t="shared" si="254"/>
        <v>0.25</v>
      </c>
      <c r="FW123" s="46">
        <f t="shared" si="254"/>
        <v>0.15</v>
      </c>
      <c r="FX123" s="46">
        <f t="shared" si="254"/>
        <v>0.15</v>
      </c>
      <c r="FY123" s="46">
        <f t="shared" si="254"/>
        <v>0.2</v>
      </c>
      <c r="FZ123" s="46">
        <f t="shared" si="254"/>
        <v>0.1</v>
      </c>
      <c r="GA123" s="46">
        <f t="shared" si="254"/>
        <v>0</v>
      </c>
      <c r="GB123" s="46">
        <f t="shared" si="254"/>
        <v>0</v>
      </c>
      <c r="GC123" s="46">
        <f t="shared" si="254"/>
        <v>0</v>
      </c>
      <c r="GE123" s="16" t="s">
        <v>26</v>
      </c>
      <c r="GF123" s="6"/>
      <c r="GG123" s="6"/>
      <c r="GH123" s="17"/>
      <c r="GI123" s="46">
        <f t="shared" ref="GI123:GR123" si="255">FT123</f>
        <v>0.05</v>
      </c>
      <c r="GJ123" s="46">
        <f t="shared" si="255"/>
        <v>0.1</v>
      </c>
      <c r="GK123" s="46">
        <f t="shared" si="255"/>
        <v>0.25</v>
      </c>
      <c r="GL123" s="46">
        <f t="shared" si="255"/>
        <v>0.15</v>
      </c>
      <c r="GM123" s="46">
        <f t="shared" si="255"/>
        <v>0.15</v>
      </c>
      <c r="GN123" s="46">
        <f t="shared" si="255"/>
        <v>0.2</v>
      </c>
      <c r="GO123" s="46">
        <f t="shared" si="255"/>
        <v>0.1</v>
      </c>
      <c r="GP123" s="46">
        <f t="shared" si="255"/>
        <v>0</v>
      </c>
      <c r="GQ123" s="46">
        <f t="shared" si="255"/>
        <v>0</v>
      </c>
      <c r="GR123" s="46">
        <f t="shared" si="255"/>
        <v>0</v>
      </c>
    </row>
    <row r="124" ht="15.75" customHeight="1">
      <c r="A124" s="102"/>
      <c r="G124" s="16" t="s">
        <v>26</v>
      </c>
      <c r="H124" s="6"/>
      <c r="I124" s="6"/>
      <c r="J124" s="17"/>
      <c r="K124" s="46">
        <f t="shared" ref="K124:T124" si="256">K73</f>
        <v>0.05</v>
      </c>
      <c r="L124" s="46">
        <f t="shared" si="256"/>
        <v>0.1</v>
      </c>
      <c r="M124" s="46">
        <f t="shared" si="256"/>
        <v>0.25</v>
      </c>
      <c r="N124" s="46">
        <f t="shared" si="256"/>
        <v>0.15</v>
      </c>
      <c r="O124" s="46">
        <f t="shared" si="256"/>
        <v>0.15</v>
      </c>
      <c r="P124" s="46">
        <f t="shared" si="256"/>
        <v>0.2</v>
      </c>
      <c r="Q124" s="46">
        <f t="shared" si="256"/>
        <v>0.1</v>
      </c>
      <c r="R124" s="46">
        <f t="shared" si="256"/>
        <v>0</v>
      </c>
      <c r="S124" s="46">
        <f t="shared" si="256"/>
        <v>0</v>
      </c>
      <c r="T124" s="46">
        <f t="shared" si="256"/>
        <v>0</v>
      </c>
      <c r="V124" s="16" t="s">
        <v>27</v>
      </c>
      <c r="W124" s="6"/>
      <c r="X124" s="6"/>
      <c r="Y124" s="17"/>
      <c r="Z124" s="44">
        <f>Z112*Z123</f>
        <v>1.2</v>
      </c>
      <c r="AA124" s="44">
        <f>Z112*AA123</f>
        <v>2.4</v>
      </c>
      <c r="AB124" s="44">
        <f>Z112*AB123</f>
        <v>6</v>
      </c>
      <c r="AC124" s="44">
        <f>Z112*AC123</f>
        <v>3.6</v>
      </c>
      <c r="AD124" s="44">
        <f>Z112*AD123</f>
        <v>3.6</v>
      </c>
      <c r="AE124" s="44">
        <f>Z112*AE123</f>
        <v>4.8</v>
      </c>
      <c r="AF124" s="44">
        <f>Z112*AF123</f>
        <v>2.4</v>
      </c>
      <c r="AG124" s="44">
        <f>Z112*AG123</f>
        <v>0</v>
      </c>
      <c r="AH124" s="44">
        <f>Z112*AH123</f>
        <v>0</v>
      </c>
      <c r="AI124" s="45">
        <f>Z112*AI123</f>
        <v>0</v>
      </c>
      <c r="AK124" s="16" t="s">
        <v>27</v>
      </c>
      <c r="AL124" s="6"/>
      <c r="AM124" s="6"/>
      <c r="AN124" s="17"/>
      <c r="AO124" s="44">
        <f>AO112*AO123</f>
        <v>1.2</v>
      </c>
      <c r="AP124" s="44">
        <f>AO112*AP123</f>
        <v>2.4</v>
      </c>
      <c r="AQ124" s="44">
        <f>AO112*AQ123</f>
        <v>6</v>
      </c>
      <c r="AR124" s="44">
        <f>AO112*AR123</f>
        <v>3.6</v>
      </c>
      <c r="AS124" s="44">
        <f>AO112*AS123</f>
        <v>3.6</v>
      </c>
      <c r="AT124" s="44">
        <f>AO112*AT123</f>
        <v>4.8</v>
      </c>
      <c r="AU124" s="44">
        <f>AO112*AU123</f>
        <v>2.4</v>
      </c>
      <c r="AV124" s="44">
        <f>AO112*AV123</f>
        <v>0</v>
      </c>
      <c r="AW124" s="44">
        <f>AO112*AW123</f>
        <v>0</v>
      </c>
      <c r="AX124" s="45">
        <f>AO112*AX123</f>
        <v>0</v>
      </c>
      <c r="AZ124" s="16" t="s">
        <v>27</v>
      </c>
      <c r="BA124" s="6"/>
      <c r="BB124" s="6"/>
      <c r="BC124" s="17"/>
      <c r="BD124" s="44">
        <f>BD112*BD123</f>
        <v>1.2</v>
      </c>
      <c r="BE124" s="44">
        <f>BD112*BE123</f>
        <v>2.4</v>
      </c>
      <c r="BF124" s="44">
        <f>BD112*BF123</f>
        <v>6</v>
      </c>
      <c r="BG124" s="44">
        <f>BD112*BG123</f>
        <v>3.6</v>
      </c>
      <c r="BH124" s="44">
        <f>BD112*BH123</f>
        <v>3.6</v>
      </c>
      <c r="BI124" s="44">
        <f>BD112*BI123</f>
        <v>4.8</v>
      </c>
      <c r="BJ124" s="44">
        <f>BD112*BJ123</f>
        <v>2.4</v>
      </c>
      <c r="BK124" s="44">
        <f>BD112*BK123</f>
        <v>0</v>
      </c>
      <c r="BL124" s="44">
        <f>BD112*BL123</f>
        <v>0</v>
      </c>
      <c r="BM124" s="45">
        <f>BD112*BM123</f>
        <v>0</v>
      </c>
      <c r="BO124" s="16" t="s">
        <v>27</v>
      </c>
      <c r="BP124" s="6"/>
      <c r="BQ124" s="6"/>
      <c r="BR124" s="17"/>
      <c r="BS124" s="44">
        <f>BS112*BS123</f>
        <v>1.2</v>
      </c>
      <c r="BT124" s="44">
        <f>BS112*BT123</f>
        <v>2.4</v>
      </c>
      <c r="BU124" s="44">
        <f>BS112*BU123</f>
        <v>6</v>
      </c>
      <c r="BV124" s="44">
        <f>BS112*BV123</f>
        <v>3.6</v>
      </c>
      <c r="BW124" s="44">
        <f>BS112*BW123</f>
        <v>3.6</v>
      </c>
      <c r="BX124" s="44">
        <f>BS112*BX123</f>
        <v>4.8</v>
      </c>
      <c r="BY124" s="44">
        <f>BS112*BY123</f>
        <v>2.4</v>
      </c>
      <c r="BZ124" s="44">
        <f>BS112*BZ123</f>
        <v>0</v>
      </c>
      <c r="CA124" s="44">
        <f>BS112*CA123</f>
        <v>0</v>
      </c>
      <c r="CB124" s="45">
        <f>BS112*CB123</f>
        <v>0</v>
      </c>
      <c r="CD124" s="16" t="s">
        <v>27</v>
      </c>
      <c r="CE124" s="6"/>
      <c r="CF124" s="6"/>
      <c r="CG124" s="17"/>
      <c r="CH124" s="44">
        <f>CH112*CH123</f>
        <v>1.2</v>
      </c>
      <c r="CI124" s="44">
        <f>CH112*CI123</f>
        <v>2.4</v>
      </c>
      <c r="CJ124" s="44">
        <f>CH112*CJ123</f>
        <v>6</v>
      </c>
      <c r="CK124" s="44">
        <f>CH112*CK123</f>
        <v>3.6</v>
      </c>
      <c r="CL124" s="44">
        <f>CH112*CL123</f>
        <v>3.6</v>
      </c>
      <c r="CM124" s="44">
        <f>CH112*CM123</f>
        <v>4.8</v>
      </c>
      <c r="CN124" s="44">
        <f>CH112*CN123</f>
        <v>2.4</v>
      </c>
      <c r="CO124" s="44">
        <f>CH112*CO123</f>
        <v>0</v>
      </c>
      <c r="CP124" s="44">
        <f>CH112*CP123</f>
        <v>0</v>
      </c>
      <c r="CQ124" s="45">
        <f>CH112*CQ123</f>
        <v>0</v>
      </c>
      <c r="CS124" s="16" t="s">
        <v>27</v>
      </c>
      <c r="CT124" s="6"/>
      <c r="CU124" s="6"/>
      <c r="CV124" s="17"/>
      <c r="CW124" s="44">
        <f>CW112*CW123</f>
        <v>1.2</v>
      </c>
      <c r="CX124" s="44">
        <f>CW112*CX123</f>
        <v>2.4</v>
      </c>
      <c r="CY124" s="44">
        <f>CW112*CY123</f>
        <v>6</v>
      </c>
      <c r="CZ124" s="44">
        <f>CW112*CZ123</f>
        <v>3.6</v>
      </c>
      <c r="DA124" s="44">
        <f>CW112*DA123</f>
        <v>3.6</v>
      </c>
      <c r="DB124" s="44">
        <f>CW112*DB123</f>
        <v>4.8</v>
      </c>
      <c r="DC124" s="44">
        <f>CW112*DC123</f>
        <v>2.4</v>
      </c>
      <c r="DD124" s="44">
        <f>CW112*DD123</f>
        <v>0</v>
      </c>
      <c r="DE124" s="44">
        <f>CW112*DE123</f>
        <v>0</v>
      </c>
      <c r="DF124" s="45">
        <f>CW112*DF123</f>
        <v>0</v>
      </c>
      <c r="DH124" s="16" t="s">
        <v>27</v>
      </c>
      <c r="DI124" s="6"/>
      <c r="DJ124" s="6"/>
      <c r="DK124" s="17"/>
      <c r="DL124" s="44">
        <f>DL112*DL123</f>
        <v>1.2</v>
      </c>
      <c r="DM124" s="44">
        <f>DL112*DM123</f>
        <v>2.4</v>
      </c>
      <c r="DN124" s="44">
        <f>DL112*DN123</f>
        <v>6</v>
      </c>
      <c r="DO124" s="44">
        <f>DL112*DO123</f>
        <v>3.6</v>
      </c>
      <c r="DP124" s="44">
        <f>DL112*DP123</f>
        <v>3.6</v>
      </c>
      <c r="DQ124" s="44">
        <f>DL112*DQ123</f>
        <v>4.8</v>
      </c>
      <c r="DR124" s="44">
        <f>DL112*DR123</f>
        <v>2.4</v>
      </c>
      <c r="DS124" s="44">
        <f>DL112*DS123</f>
        <v>0</v>
      </c>
      <c r="DT124" s="44">
        <f>DL112*DT123</f>
        <v>0</v>
      </c>
      <c r="DU124" s="45">
        <f>DL112*DU123</f>
        <v>0</v>
      </c>
      <c r="DW124" s="16" t="s">
        <v>27</v>
      </c>
      <c r="DX124" s="6"/>
      <c r="DY124" s="6"/>
      <c r="DZ124" s="17"/>
      <c r="EA124" s="44">
        <f>EA112*EA123</f>
        <v>1.2</v>
      </c>
      <c r="EB124" s="44">
        <f>EA112*EB123</f>
        <v>2.4</v>
      </c>
      <c r="EC124" s="44">
        <f>EA112*EC123</f>
        <v>6</v>
      </c>
      <c r="ED124" s="44">
        <f>EA112*ED123</f>
        <v>3.6</v>
      </c>
      <c r="EE124" s="44">
        <f>EA112*EE123</f>
        <v>3.6</v>
      </c>
      <c r="EF124" s="44">
        <f>EA112*EF123</f>
        <v>4.8</v>
      </c>
      <c r="EG124" s="44">
        <f>EA112*EG123</f>
        <v>2.4</v>
      </c>
      <c r="EH124" s="44">
        <f>EA112*EH123</f>
        <v>0</v>
      </c>
      <c r="EI124" s="44">
        <f>EA112*EI123</f>
        <v>0</v>
      </c>
      <c r="EJ124" s="45">
        <f>EA112*EJ123</f>
        <v>0</v>
      </c>
      <c r="EL124" s="16" t="s">
        <v>27</v>
      </c>
      <c r="EM124" s="6"/>
      <c r="EN124" s="6"/>
      <c r="EO124" s="17"/>
      <c r="EP124" s="44">
        <f>EP112*EP123</f>
        <v>1.2</v>
      </c>
      <c r="EQ124" s="44">
        <f>EP112*EQ123</f>
        <v>2.4</v>
      </c>
      <c r="ER124" s="44">
        <f>EP112*ER123</f>
        <v>6</v>
      </c>
      <c r="ES124" s="44">
        <f>EP112*ES123</f>
        <v>3.6</v>
      </c>
      <c r="ET124" s="44">
        <f>EP112*ET123</f>
        <v>3.6</v>
      </c>
      <c r="EU124" s="44">
        <f>EP112*EU123</f>
        <v>4.8</v>
      </c>
      <c r="EV124" s="44">
        <f>EP112*EV123</f>
        <v>2.4</v>
      </c>
      <c r="EW124" s="44">
        <f>EP112*EW123</f>
        <v>0</v>
      </c>
      <c r="EX124" s="44">
        <f>EP112*EX123</f>
        <v>0</v>
      </c>
      <c r="EY124" s="45">
        <f>EP112*EY123</f>
        <v>0</v>
      </c>
      <c r="FA124" s="16" t="s">
        <v>27</v>
      </c>
      <c r="FB124" s="6"/>
      <c r="FC124" s="6"/>
      <c r="FD124" s="17"/>
      <c r="FE124" s="44">
        <f>FE112*FE123</f>
        <v>1.2</v>
      </c>
      <c r="FF124" s="44">
        <f>FE112*FF123</f>
        <v>2.4</v>
      </c>
      <c r="FG124" s="44">
        <f>FE112*FG123</f>
        <v>6</v>
      </c>
      <c r="FH124" s="44">
        <f>FE112*FH123</f>
        <v>3.6</v>
      </c>
      <c r="FI124" s="44">
        <f>FE112*FI123</f>
        <v>3.6</v>
      </c>
      <c r="FJ124" s="44">
        <f>FE112*FJ123</f>
        <v>4.8</v>
      </c>
      <c r="FK124" s="44">
        <f>FE112*FK123</f>
        <v>2.4</v>
      </c>
      <c r="FL124" s="44">
        <f>FE112*FL123</f>
        <v>0</v>
      </c>
      <c r="FM124" s="44">
        <f>FE112*FM123</f>
        <v>0</v>
      </c>
      <c r="FN124" s="45">
        <f>FE112*FN123</f>
        <v>0</v>
      </c>
      <c r="FP124" s="16" t="s">
        <v>27</v>
      </c>
      <c r="FQ124" s="6"/>
      <c r="FR124" s="6"/>
      <c r="FS124" s="17"/>
      <c r="FT124" s="44">
        <f>FT112*FT123</f>
        <v>1.2</v>
      </c>
      <c r="FU124" s="44">
        <f>FT112*FU123</f>
        <v>2.4</v>
      </c>
      <c r="FV124" s="44">
        <f>FT112*FV123</f>
        <v>6</v>
      </c>
      <c r="FW124" s="44">
        <f>FT112*FW123</f>
        <v>3.6</v>
      </c>
      <c r="FX124" s="44">
        <f>FT112*FX123</f>
        <v>3.6</v>
      </c>
      <c r="FY124" s="44">
        <f>FT112*FY123</f>
        <v>4.8</v>
      </c>
      <c r="FZ124" s="44">
        <f>FT112*FZ123</f>
        <v>2.4</v>
      </c>
      <c r="GA124" s="44">
        <f>FT112*GA123</f>
        <v>0</v>
      </c>
      <c r="GB124" s="44">
        <f>FT112*GB123</f>
        <v>0</v>
      </c>
      <c r="GC124" s="45">
        <f>FT112*GC123</f>
        <v>0</v>
      </c>
      <c r="GE124" s="16" t="s">
        <v>27</v>
      </c>
      <c r="GF124" s="6"/>
      <c r="GG124" s="6"/>
      <c r="GH124" s="17"/>
      <c r="GI124" s="44">
        <f>GI112*GI123</f>
        <v>1.2</v>
      </c>
      <c r="GJ124" s="44">
        <f>GI112*GJ123</f>
        <v>2.4</v>
      </c>
      <c r="GK124" s="44">
        <f>GI112*GK123</f>
        <v>6</v>
      </c>
      <c r="GL124" s="44">
        <f>GI112*GL123</f>
        <v>3.6</v>
      </c>
      <c r="GM124" s="44">
        <f>GI112*GM123</f>
        <v>3.6</v>
      </c>
      <c r="GN124" s="44">
        <f>GI112*GN123</f>
        <v>4.8</v>
      </c>
      <c r="GO124" s="44">
        <f>GI112*GO123</f>
        <v>2.4</v>
      </c>
      <c r="GP124" s="44">
        <f>GI112*GP123</f>
        <v>0</v>
      </c>
      <c r="GQ124" s="44">
        <f>GI112*GQ123</f>
        <v>0</v>
      </c>
      <c r="GR124" s="45">
        <f>GI112*GR123</f>
        <v>0</v>
      </c>
    </row>
    <row r="125" ht="15.75" customHeight="1">
      <c r="A125" s="102"/>
      <c r="G125" s="16" t="s">
        <v>27</v>
      </c>
      <c r="H125" s="6"/>
      <c r="I125" s="6"/>
      <c r="J125" s="17"/>
      <c r="K125" s="44">
        <f>K113*K124</f>
        <v>1.2</v>
      </c>
      <c r="L125" s="44">
        <f>K113*L124</f>
        <v>2.4</v>
      </c>
      <c r="M125" s="44">
        <f>K113*M124</f>
        <v>6</v>
      </c>
      <c r="N125" s="44">
        <f>K113*N124</f>
        <v>3.6</v>
      </c>
      <c r="O125" s="44">
        <f>K113*O124</f>
        <v>3.6</v>
      </c>
      <c r="P125" s="44">
        <f>K113*P124</f>
        <v>4.8</v>
      </c>
      <c r="Q125" s="44">
        <f>K113*Q124</f>
        <v>2.4</v>
      </c>
      <c r="R125" s="44">
        <f>K113*R124</f>
        <v>0</v>
      </c>
      <c r="S125" s="44">
        <f>K113*S124</f>
        <v>0</v>
      </c>
      <c r="T125" s="45">
        <f>K113*T124</f>
        <v>0</v>
      </c>
      <c r="V125" s="16" t="s">
        <v>28</v>
      </c>
      <c r="W125" s="6"/>
      <c r="X125" s="6"/>
      <c r="Y125" s="17"/>
      <c r="Z125" s="49">
        <f t="shared" ref="Z125:AI125" si="257">Z122*Z124</f>
        <v>9.768</v>
      </c>
      <c r="AA125" s="49">
        <f t="shared" si="257"/>
        <v>39.072</v>
      </c>
      <c r="AB125" s="49">
        <f t="shared" si="257"/>
        <v>146.52</v>
      </c>
      <c r="AC125" s="49">
        <f t="shared" si="257"/>
        <v>117.216</v>
      </c>
      <c r="AD125" s="49">
        <f t="shared" si="257"/>
        <v>146.52</v>
      </c>
      <c r="AE125" s="49">
        <f t="shared" si="257"/>
        <v>234.432</v>
      </c>
      <c r="AF125" s="49">
        <f t="shared" si="257"/>
        <v>136.752</v>
      </c>
      <c r="AG125" s="49">
        <f t="shared" si="257"/>
        <v>0</v>
      </c>
      <c r="AH125" s="49">
        <f t="shared" si="257"/>
        <v>0</v>
      </c>
      <c r="AI125" s="50">
        <f t="shared" si="257"/>
        <v>0</v>
      </c>
      <c r="AK125" s="16" t="s">
        <v>28</v>
      </c>
      <c r="AL125" s="6"/>
      <c r="AM125" s="6"/>
      <c r="AN125" s="17"/>
      <c r="AO125" s="49">
        <f t="shared" ref="AO125:AX125" si="258">AO122*AO124</f>
        <v>9.768</v>
      </c>
      <c r="AP125" s="49">
        <f t="shared" si="258"/>
        <v>39.072</v>
      </c>
      <c r="AQ125" s="49">
        <f t="shared" si="258"/>
        <v>146.52</v>
      </c>
      <c r="AR125" s="49">
        <f t="shared" si="258"/>
        <v>117.216</v>
      </c>
      <c r="AS125" s="49">
        <f t="shared" si="258"/>
        <v>146.52</v>
      </c>
      <c r="AT125" s="49">
        <f t="shared" si="258"/>
        <v>234.432</v>
      </c>
      <c r="AU125" s="49">
        <f t="shared" si="258"/>
        <v>136.752</v>
      </c>
      <c r="AV125" s="49">
        <f t="shared" si="258"/>
        <v>0</v>
      </c>
      <c r="AW125" s="49">
        <f t="shared" si="258"/>
        <v>0</v>
      </c>
      <c r="AX125" s="50">
        <f t="shared" si="258"/>
        <v>0</v>
      </c>
      <c r="AZ125" s="16" t="s">
        <v>28</v>
      </c>
      <c r="BA125" s="6"/>
      <c r="BB125" s="6"/>
      <c r="BC125" s="17"/>
      <c r="BD125" s="49">
        <f t="shared" ref="BD125:BM125" si="259">BD122*BD124</f>
        <v>9.768</v>
      </c>
      <c r="BE125" s="49">
        <f t="shared" si="259"/>
        <v>39.072</v>
      </c>
      <c r="BF125" s="49">
        <f t="shared" si="259"/>
        <v>146.52</v>
      </c>
      <c r="BG125" s="49">
        <f t="shared" si="259"/>
        <v>117.216</v>
      </c>
      <c r="BH125" s="49">
        <f t="shared" si="259"/>
        <v>146.52</v>
      </c>
      <c r="BI125" s="49">
        <f t="shared" si="259"/>
        <v>234.432</v>
      </c>
      <c r="BJ125" s="49">
        <f t="shared" si="259"/>
        <v>136.752</v>
      </c>
      <c r="BK125" s="49">
        <f t="shared" si="259"/>
        <v>0</v>
      </c>
      <c r="BL125" s="49">
        <f t="shared" si="259"/>
        <v>0</v>
      </c>
      <c r="BM125" s="50">
        <f t="shared" si="259"/>
        <v>0</v>
      </c>
      <c r="BO125" s="16" t="s">
        <v>28</v>
      </c>
      <c r="BP125" s="6"/>
      <c r="BQ125" s="6"/>
      <c r="BR125" s="17"/>
      <c r="BS125" s="49">
        <f t="shared" ref="BS125:CB125" si="260">BS122*BS124</f>
        <v>9.768</v>
      </c>
      <c r="BT125" s="49">
        <f t="shared" si="260"/>
        <v>39.072</v>
      </c>
      <c r="BU125" s="49">
        <f t="shared" si="260"/>
        <v>146.52</v>
      </c>
      <c r="BV125" s="49">
        <f t="shared" si="260"/>
        <v>117.216</v>
      </c>
      <c r="BW125" s="49">
        <f t="shared" si="260"/>
        <v>146.52</v>
      </c>
      <c r="BX125" s="49">
        <f t="shared" si="260"/>
        <v>234.432</v>
      </c>
      <c r="BY125" s="49">
        <f t="shared" si="260"/>
        <v>136.752</v>
      </c>
      <c r="BZ125" s="49">
        <f t="shared" si="260"/>
        <v>0</v>
      </c>
      <c r="CA125" s="49">
        <f t="shared" si="260"/>
        <v>0</v>
      </c>
      <c r="CB125" s="50">
        <f t="shared" si="260"/>
        <v>0</v>
      </c>
      <c r="CD125" s="16" t="s">
        <v>28</v>
      </c>
      <c r="CE125" s="6"/>
      <c r="CF125" s="6"/>
      <c r="CG125" s="17"/>
      <c r="CH125" s="49">
        <f t="shared" ref="CH125:CQ125" si="261">CH122*CH124</f>
        <v>9.768</v>
      </c>
      <c r="CI125" s="49">
        <f t="shared" si="261"/>
        <v>39.072</v>
      </c>
      <c r="CJ125" s="49">
        <f t="shared" si="261"/>
        <v>146.52</v>
      </c>
      <c r="CK125" s="49">
        <f t="shared" si="261"/>
        <v>117.216</v>
      </c>
      <c r="CL125" s="49">
        <f t="shared" si="261"/>
        <v>146.52</v>
      </c>
      <c r="CM125" s="49">
        <f t="shared" si="261"/>
        <v>234.432</v>
      </c>
      <c r="CN125" s="49">
        <f t="shared" si="261"/>
        <v>136.752</v>
      </c>
      <c r="CO125" s="49">
        <f t="shared" si="261"/>
        <v>0</v>
      </c>
      <c r="CP125" s="49">
        <f t="shared" si="261"/>
        <v>0</v>
      </c>
      <c r="CQ125" s="50">
        <f t="shared" si="261"/>
        <v>0</v>
      </c>
      <c r="CS125" s="16" t="s">
        <v>28</v>
      </c>
      <c r="CT125" s="6"/>
      <c r="CU125" s="6"/>
      <c r="CV125" s="17"/>
      <c r="CW125" s="49">
        <f t="shared" ref="CW125:DF125" si="262">CW122*CW124</f>
        <v>9.768</v>
      </c>
      <c r="CX125" s="49">
        <f t="shared" si="262"/>
        <v>39.072</v>
      </c>
      <c r="CY125" s="49">
        <f t="shared" si="262"/>
        <v>146.52</v>
      </c>
      <c r="CZ125" s="49">
        <f t="shared" si="262"/>
        <v>117.216</v>
      </c>
      <c r="DA125" s="49">
        <f t="shared" si="262"/>
        <v>146.52</v>
      </c>
      <c r="DB125" s="49">
        <f t="shared" si="262"/>
        <v>234.432</v>
      </c>
      <c r="DC125" s="49">
        <f t="shared" si="262"/>
        <v>136.752</v>
      </c>
      <c r="DD125" s="49">
        <f t="shared" si="262"/>
        <v>0</v>
      </c>
      <c r="DE125" s="49">
        <f t="shared" si="262"/>
        <v>0</v>
      </c>
      <c r="DF125" s="50">
        <f t="shared" si="262"/>
        <v>0</v>
      </c>
      <c r="DH125" s="16" t="s">
        <v>28</v>
      </c>
      <c r="DI125" s="6"/>
      <c r="DJ125" s="6"/>
      <c r="DK125" s="17"/>
      <c r="DL125" s="49">
        <f t="shared" ref="DL125:DU125" si="263">DL122*DL124</f>
        <v>9.768</v>
      </c>
      <c r="DM125" s="49">
        <f t="shared" si="263"/>
        <v>39.072</v>
      </c>
      <c r="DN125" s="49">
        <f t="shared" si="263"/>
        <v>146.52</v>
      </c>
      <c r="DO125" s="49">
        <f t="shared" si="263"/>
        <v>117.216</v>
      </c>
      <c r="DP125" s="49">
        <f t="shared" si="263"/>
        <v>146.52</v>
      </c>
      <c r="DQ125" s="49">
        <f t="shared" si="263"/>
        <v>234.432</v>
      </c>
      <c r="DR125" s="49">
        <f t="shared" si="263"/>
        <v>136.752</v>
      </c>
      <c r="DS125" s="49">
        <f t="shared" si="263"/>
        <v>0</v>
      </c>
      <c r="DT125" s="49">
        <f t="shared" si="263"/>
        <v>0</v>
      </c>
      <c r="DU125" s="50">
        <f t="shared" si="263"/>
        <v>0</v>
      </c>
      <c r="DW125" s="16" t="s">
        <v>28</v>
      </c>
      <c r="DX125" s="6"/>
      <c r="DY125" s="6"/>
      <c r="DZ125" s="17"/>
      <c r="EA125" s="49">
        <f t="shared" ref="EA125:EJ125" si="264">EA122*EA124</f>
        <v>9.768</v>
      </c>
      <c r="EB125" s="49">
        <f t="shared" si="264"/>
        <v>39.072</v>
      </c>
      <c r="EC125" s="49">
        <f t="shared" si="264"/>
        <v>146.52</v>
      </c>
      <c r="ED125" s="49">
        <f t="shared" si="264"/>
        <v>117.216</v>
      </c>
      <c r="EE125" s="49">
        <f t="shared" si="264"/>
        <v>146.52</v>
      </c>
      <c r="EF125" s="49">
        <f t="shared" si="264"/>
        <v>234.432</v>
      </c>
      <c r="EG125" s="49">
        <f t="shared" si="264"/>
        <v>136.752</v>
      </c>
      <c r="EH125" s="49">
        <f t="shared" si="264"/>
        <v>0</v>
      </c>
      <c r="EI125" s="49">
        <f t="shared" si="264"/>
        <v>0</v>
      </c>
      <c r="EJ125" s="50">
        <f t="shared" si="264"/>
        <v>0</v>
      </c>
      <c r="EL125" s="16" t="s">
        <v>28</v>
      </c>
      <c r="EM125" s="6"/>
      <c r="EN125" s="6"/>
      <c r="EO125" s="17"/>
      <c r="EP125" s="49">
        <f t="shared" ref="EP125:EY125" si="265">EP122*EP124</f>
        <v>9.768</v>
      </c>
      <c r="EQ125" s="49">
        <f t="shared" si="265"/>
        <v>39.072</v>
      </c>
      <c r="ER125" s="49">
        <f t="shared" si="265"/>
        <v>146.52</v>
      </c>
      <c r="ES125" s="49">
        <f t="shared" si="265"/>
        <v>117.216</v>
      </c>
      <c r="ET125" s="49">
        <f t="shared" si="265"/>
        <v>146.52</v>
      </c>
      <c r="EU125" s="49">
        <f t="shared" si="265"/>
        <v>234.432</v>
      </c>
      <c r="EV125" s="49">
        <f t="shared" si="265"/>
        <v>136.752</v>
      </c>
      <c r="EW125" s="49">
        <f t="shared" si="265"/>
        <v>0</v>
      </c>
      <c r="EX125" s="49">
        <f t="shared" si="265"/>
        <v>0</v>
      </c>
      <c r="EY125" s="50">
        <f t="shared" si="265"/>
        <v>0</v>
      </c>
      <c r="FA125" s="16" t="s">
        <v>28</v>
      </c>
      <c r="FB125" s="6"/>
      <c r="FC125" s="6"/>
      <c r="FD125" s="17"/>
      <c r="FE125" s="49">
        <f t="shared" ref="FE125:FN125" si="266">FE122*FE124</f>
        <v>9.768</v>
      </c>
      <c r="FF125" s="49">
        <f t="shared" si="266"/>
        <v>39.072</v>
      </c>
      <c r="FG125" s="49">
        <f t="shared" si="266"/>
        <v>146.52</v>
      </c>
      <c r="FH125" s="49">
        <f t="shared" si="266"/>
        <v>117.216</v>
      </c>
      <c r="FI125" s="49">
        <f t="shared" si="266"/>
        <v>146.52</v>
      </c>
      <c r="FJ125" s="49">
        <f t="shared" si="266"/>
        <v>234.432</v>
      </c>
      <c r="FK125" s="49">
        <f t="shared" si="266"/>
        <v>136.752</v>
      </c>
      <c r="FL125" s="49">
        <f t="shared" si="266"/>
        <v>0</v>
      </c>
      <c r="FM125" s="49">
        <f t="shared" si="266"/>
        <v>0</v>
      </c>
      <c r="FN125" s="50">
        <f t="shared" si="266"/>
        <v>0</v>
      </c>
      <c r="FP125" s="16" t="s">
        <v>28</v>
      </c>
      <c r="FQ125" s="6"/>
      <c r="FR125" s="6"/>
      <c r="FS125" s="17"/>
      <c r="FT125" s="49">
        <f t="shared" ref="FT125:GC125" si="267">FT122*FT124</f>
        <v>9.768</v>
      </c>
      <c r="FU125" s="49">
        <f t="shared" si="267"/>
        <v>39.072</v>
      </c>
      <c r="FV125" s="49">
        <f t="shared" si="267"/>
        <v>146.52</v>
      </c>
      <c r="FW125" s="49">
        <f t="shared" si="267"/>
        <v>117.216</v>
      </c>
      <c r="FX125" s="49">
        <f t="shared" si="267"/>
        <v>146.52</v>
      </c>
      <c r="FY125" s="49">
        <f t="shared" si="267"/>
        <v>234.432</v>
      </c>
      <c r="FZ125" s="49">
        <f t="shared" si="267"/>
        <v>136.752</v>
      </c>
      <c r="GA125" s="49">
        <f t="shared" si="267"/>
        <v>0</v>
      </c>
      <c r="GB125" s="49">
        <f t="shared" si="267"/>
        <v>0</v>
      </c>
      <c r="GC125" s="50">
        <f t="shared" si="267"/>
        <v>0</v>
      </c>
      <c r="GE125" s="16" t="s">
        <v>28</v>
      </c>
      <c r="GF125" s="6"/>
      <c r="GG125" s="6"/>
      <c r="GH125" s="17"/>
      <c r="GI125" s="49">
        <f t="shared" ref="GI125:GR125" si="268">GI122*GI124</f>
        <v>9.768</v>
      </c>
      <c r="GJ125" s="49">
        <f t="shared" si="268"/>
        <v>39.072</v>
      </c>
      <c r="GK125" s="49">
        <f t="shared" si="268"/>
        <v>146.52</v>
      </c>
      <c r="GL125" s="49">
        <f t="shared" si="268"/>
        <v>117.216</v>
      </c>
      <c r="GM125" s="49">
        <f t="shared" si="268"/>
        <v>146.52</v>
      </c>
      <c r="GN125" s="49">
        <f t="shared" si="268"/>
        <v>234.432</v>
      </c>
      <c r="GO125" s="49">
        <f t="shared" si="268"/>
        <v>136.752</v>
      </c>
      <c r="GP125" s="49">
        <f t="shared" si="268"/>
        <v>0</v>
      </c>
      <c r="GQ125" s="49">
        <f t="shared" si="268"/>
        <v>0</v>
      </c>
      <c r="GR125" s="50">
        <f t="shared" si="268"/>
        <v>0</v>
      </c>
    </row>
    <row r="126" ht="15.75" customHeight="1">
      <c r="A126" s="102"/>
      <c r="G126" s="16" t="s">
        <v>28</v>
      </c>
      <c r="H126" s="6"/>
      <c r="I126" s="6"/>
      <c r="J126" s="17"/>
      <c r="K126" s="49">
        <f t="shared" ref="K126:T126" si="269">K123*K125</f>
        <v>9.768</v>
      </c>
      <c r="L126" s="49">
        <f t="shared" si="269"/>
        <v>39.072</v>
      </c>
      <c r="M126" s="49">
        <f t="shared" si="269"/>
        <v>146.52</v>
      </c>
      <c r="N126" s="49">
        <f t="shared" si="269"/>
        <v>117.216</v>
      </c>
      <c r="O126" s="49">
        <f t="shared" si="269"/>
        <v>146.52</v>
      </c>
      <c r="P126" s="49">
        <f t="shared" si="269"/>
        <v>234.432</v>
      </c>
      <c r="Q126" s="49">
        <f t="shared" si="269"/>
        <v>136.752</v>
      </c>
      <c r="R126" s="49">
        <f t="shared" si="269"/>
        <v>0</v>
      </c>
      <c r="S126" s="49">
        <f t="shared" si="269"/>
        <v>0</v>
      </c>
      <c r="T126" s="50">
        <f t="shared" si="269"/>
        <v>0</v>
      </c>
      <c r="V126" s="16" t="s">
        <v>29</v>
      </c>
      <c r="W126" s="6"/>
      <c r="X126" s="6"/>
      <c r="Y126" s="17"/>
      <c r="Z126" s="46">
        <f t="shared" ref="Z126:AI126" si="270">K127</f>
        <v>0.15</v>
      </c>
      <c r="AA126" s="46">
        <f t="shared" si="270"/>
        <v>0.2</v>
      </c>
      <c r="AB126" s="46">
        <f t="shared" si="270"/>
        <v>0.3</v>
      </c>
      <c r="AC126" s="46">
        <f t="shared" si="270"/>
        <v>0.55</v>
      </c>
      <c r="AD126" s="46">
        <f t="shared" si="270"/>
        <v>0.55</v>
      </c>
      <c r="AE126" s="46">
        <f t="shared" si="270"/>
        <v>0.55</v>
      </c>
      <c r="AF126" s="46">
        <f t="shared" si="270"/>
        <v>0.55</v>
      </c>
      <c r="AG126" s="46">
        <f t="shared" si="270"/>
        <v>0.55</v>
      </c>
      <c r="AH126" s="46">
        <f t="shared" si="270"/>
        <v>0.2</v>
      </c>
      <c r="AI126" s="46">
        <f t="shared" si="270"/>
        <v>0.2</v>
      </c>
      <c r="AK126" s="16" t="s">
        <v>29</v>
      </c>
      <c r="AL126" s="6"/>
      <c r="AM126" s="6"/>
      <c r="AN126" s="17"/>
      <c r="AO126" s="46">
        <f t="shared" ref="AO126:AX126" si="271">Z126</f>
        <v>0.15</v>
      </c>
      <c r="AP126" s="46">
        <f t="shared" si="271"/>
        <v>0.2</v>
      </c>
      <c r="AQ126" s="46">
        <f t="shared" si="271"/>
        <v>0.3</v>
      </c>
      <c r="AR126" s="46">
        <f t="shared" si="271"/>
        <v>0.55</v>
      </c>
      <c r="AS126" s="46">
        <f t="shared" si="271"/>
        <v>0.55</v>
      </c>
      <c r="AT126" s="46">
        <f t="shared" si="271"/>
        <v>0.55</v>
      </c>
      <c r="AU126" s="46">
        <f t="shared" si="271"/>
        <v>0.55</v>
      </c>
      <c r="AV126" s="46">
        <f t="shared" si="271"/>
        <v>0.55</v>
      </c>
      <c r="AW126" s="46">
        <f t="shared" si="271"/>
        <v>0.2</v>
      </c>
      <c r="AX126" s="46">
        <f t="shared" si="271"/>
        <v>0.2</v>
      </c>
      <c r="AZ126" s="16" t="s">
        <v>29</v>
      </c>
      <c r="BA126" s="6"/>
      <c r="BB126" s="6"/>
      <c r="BC126" s="17"/>
      <c r="BD126" s="46">
        <f t="shared" ref="BD126:BM126" si="272">AO126</f>
        <v>0.15</v>
      </c>
      <c r="BE126" s="46">
        <f t="shared" si="272"/>
        <v>0.2</v>
      </c>
      <c r="BF126" s="46">
        <f t="shared" si="272"/>
        <v>0.3</v>
      </c>
      <c r="BG126" s="46">
        <f t="shared" si="272"/>
        <v>0.55</v>
      </c>
      <c r="BH126" s="46">
        <f t="shared" si="272"/>
        <v>0.55</v>
      </c>
      <c r="BI126" s="46">
        <f t="shared" si="272"/>
        <v>0.55</v>
      </c>
      <c r="BJ126" s="46">
        <f t="shared" si="272"/>
        <v>0.55</v>
      </c>
      <c r="BK126" s="46">
        <f t="shared" si="272"/>
        <v>0.55</v>
      </c>
      <c r="BL126" s="46">
        <f t="shared" si="272"/>
        <v>0.2</v>
      </c>
      <c r="BM126" s="46">
        <f t="shared" si="272"/>
        <v>0.2</v>
      </c>
      <c r="BO126" s="16" t="s">
        <v>29</v>
      </c>
      <c r="BP126" s="6"/>
      <c r="BQ126" s="6"/>
      <c r="BR126" s="17"/>
      <c r="BS126" s="46">
        <f t="shared" ref="BS126:CB126" si="273">BD126</f>
        <v>0.15</v>
      </c>
      <c r="BT126" s="46">
        <f t="shared" si="273"/>
        <v>0.2</v>
      </c>
      <c r="BU126" s="46">
        <f t="shared" si="273"/>
        <v>0.3</v>
      </c>
      <c r="BV126" s="46">
        <f t="shared" si="273"/>
        <v>0.55</v>
      </c>
      <c r="BW126" s="46">
        <f t="shared" si="273"/>
        <v>0.55</v>
      </c>
      <c r="BX126" s="46">
        <f t="shared" si="273"/>
        <v>0.55</v>
      </c>
      <c r="BY126" s="46">
        <f t="shared" si="273"/>
        <v>0.55</v>
      </c>
      <c r="BZ126" s="46">
        <f t="shared" si="273"/>
        <v>0.55</v>
      </c>
      <c r="CA126" s="46">
        <f t="shared" si="273"/>
        <v>0.2</v>
      </c>
      <c r="CB126" s="46">
        <f t="shared" si="273"/>
        <v>0.2</v>
      </c>
      <c r="CD126" s="16" t="s">
        <v>29</v>
      </c>
      <c r="CE126" s="6"/>
      <c r="CF126" s="6"/>
      <c r="CG126" s="17"/>
      <c r="CH126" s="46">
        <f t="shared" ref="CH126:CQ126" si="274">BS126</f>
        <v>0.15</v>
      </c>
      <c r="CI126" s="46">
        <f t="shared" si="274"/>
        <v>0.2</v>
      </c>
      <c r="CJ126" s="46">
        <f t="shared" si="274"/>
        <v>0.3</v>
      </c>
      <c r="CK126" s="46">
        <f t="shared" si="274"/>
        <v>0.55</v>
      </c>
      <c r="CL126" s="46">
        <f t="shared" si="274"/>
        <v>0.55</v>
      </c>
      <c r="CM126" s="46">
        <f t="shared" si="274"/>
        <v>0.55</v>
      </c>
      <c r="CN126" s="46">
        <f t="shared" si="274"/>
        <v>0.55</v>
      </c>
      <c r="CO126" s="46">
        <f t="shared" si="274"/>
        <v>0.55</v>
      </c>
      <c r="CP126" s="46">
        <f t="shared" si="274"/>
        <v>0.2</v>
      </c>
      <c r="CQ126" s="46">
        <f t="shared" si="274"/>
        <v>0.2</v>
      </c>
      <c r="CS126" s="16" t="s">
        <v>29</v>
      </c>
      <c r="CT126" s="6"/>
      <c r="CU126" s="6"/>
      <c r="CV126" s="17"/>
      <c r="CW126" s="46">
        <f t="shared" ref="CW126:DF126" si="275">CH126</f>
        <v>0.15</v>
      </c>
      <c r="CX126" s="46">
        <f t="shared" si="275"/>
        <v>0.2</v>
      </c>
      <c r="CY126" s="46">
        <f t="shared" si="275"/>
        <v>0.3</v>
      </c>
      <c r="CZ126" s="46">
        <f t="shared" si="275"/>
        <v>0.55</v>
      </c>
      <c r="DA126" s="46">
        <f t="shared" si="275"/>
        <v>0.55</v>
      </c>
      <c r="DB126" s="46">
        <f t="shared" si="275"/>
        <v>0.55</v>
      </c>
      <c r="DC126" s="46">
        <f t="shared" si="275"/>
        <v>0.55</v>
      </c>
      <c r="DD126" s="46">
        <f t="shared" si="275"/>
        <v>0.55</v>
      </c>
      <c r="DE126" s="46">
        <f t="shared" si="275"/>
        <v>0.2</v>
      </c>
      <c r="DF126" s="46">
        <f t="shared" si="275"/>
        <v>0.2</v>
      </c>
      <c r="DH126" s="16" t="s">
        <v>29</v>
      </c>
      <c r="DI126" s="6"/>
      <c r="DJ126" s="6"/>
      <c r="DK126" s="17"/>
      <c r="DL126" s="46">
        <f t="shared" ref="DL126:DU126" si="276">CW126</f>
        <v>0.15</v>
      </c>
      <c r="DM126" s="46">
        <f t="shared" si="276"/>
        <v>0.2</v>
      </c>
      <c r="DN126" s="46">
        <f t="shared" si="276"/>
        <v>0.3</v>
      </c>
      <c r="DO126" s="46">
        <f t="shared" si="276"/>
        <v>0.55</v>
      </c>
      <c r="DP126" s="46">
        <f t="shared" si="276"/>
        <v>0.55</v>
      </c>
      <c r="DQ126" s="46">
        <f t="shared" si="276"/>
        <v>0.55</v>
      </c>
      <c r="DR126" s="46">
        <f t="shared" si="276"/>
        <v>0.55</v>
      </c>
      <c r="DS126" s="46">
        <f t="shared" si="276"/>
        <v>0.55</v>
      </c>
      <c r="DT126" s="46">
        <f t="shared" si="276"/>
        <v>0.2</v>
      </c>
      <c r="DU126" s="46">
        <f t="shared" si="276"/>
        <v>0.2</v>
      </c>
      <c r="DW126" s="16" t="s">
        <v>29</v>
      </c>
      <c r="DX126" s="6"/>
      <c r="DY126" s="6"/>
      <c r="DZ126" s="17"/>
      <c r="EA126" s="46">
        <f t="shared" ref="EA126:EJ126" si="277">DL126</f>
        <v>0.15</v>
      </c>
      <c r="EB126" s="46">
        <f t="shared" si="277"/>
        <v>0.2</v>
      </c>
      <c r="EC126" s="46">
        <f t="shared" si="277"/>
        <v>0.3</v>
      </c>
      <c r="ED126" s="46">
        <f t="shared" si="277"/>
        <v>0.55</v>
      </c>
      <c r="EE126" s="46">
        <f t="shared" si="277"/>
        <v>0.55</v>
      </c>
      <c r="EF126" s="46">
        <f t="shared" si="277"/>
        <v>0.55</v>
      </c>
      <c r="EG126" s="46">
        <f t="shared" si="277"/>
        <v>0.55</v>
      </c>
      <c r="EH126" s="46">
        <f t="shared" si="277"/>
        <v>0.55</v>
      </c>
      <c r="EI126" s="46">
        <f t="shared" si="277"/>
        <v>0.2</v>
      </c>
      <c r="EJ126" s="46">
        <f t="shared" si="277"/>
        <v>0.2</v>
      </c>
      <c r="EL126" s="16" t="s">
        <v>29</v>
      </c>
      <c r="EM126" s="6"/>
      <c r="EN126" s="6"/>
      <c r="EO126" s="17"/>
      <c r="EP126" s="46">
        <f t="shared" ref="EP126:EY126" si="278">EA126</f>
        <v>0.15</v>
      </c>
      <c r="EQ126" s="46">
        <f t="shared" si="278"/>
        <v>0.2</v>
      </c>
      <c r="ER126" s="46">
        <f t="shared" si="278"/>
        <v>0.3</v>
      </c>
      <c r="ES126" s="46">
        <f t="shared" si="278"/>
        <v>0.55</v>
      </c>
      <c r="ET126" s="46">
        <f t="shared" si="278"/>
        <v>0.55</v>
      </c>
      <c r="EU126" s="46">
        <f t="shared" si="278"/>
        <v>0.55</v>
      </c>
      <c r="EV126" s="46">
        <f t="shared" si="278"/>
        <v>0.55</v>
      </c>
      <c r="EW126" s="46">
        <f t="shared" si="278"/>
        <v>0.55</v>
      </c>
      <c r="EX126" s="46">
        <f t="shared" si="278"/>
        <v>0.2</v>
      </c>
      <c r="EY126" s="46">
        <f t="shared" si="278"/>
        <v>0.2</v>
      </c>
      <c r="FA126" s="16" t="s">
        <v>29</v>
      </c>
      <c r="FB126" s="6"/>
      <c r="FC126" s="6"/>
      <c r="FD126" s="17"/>
      <c r="FE126" s="46">
        <f t="shared" ref="FE126:FN126" si="279">EP126</f>
        <v>0.15</v>
      </c>
      <c r="FF126" s="46">
        <f t="shared" si="279"/>
        <v>0.2</v>
      </c>
      <c r="FG126" s="46">
        <f t="shared" si="279"/>
        <v>0.3</v>
      </c>
      <c r="FH126" s="46">
        <f t="shared" si="279"/>
        <v>0.55</v>
      </c>
      <c r="FI126" s="46">
        <f t="shared" si="279"/>
        <v>0.55</v>
      </c>
      <c r="FJ126" s="46">
        <f t="shared" si="279"/>
        <v>0.55</v>
      </c>
      <c r="FK126" s="46">
        <f t="shared" si="279"/>
        <v>0.55</v>
      </c>
      <c r="FL126" s="46">
        <f t="shared" si="279"/>
        <v>0.55</v>
      </c>
      <c r="FM126" s="46">
        <f t="shared" si="279"/>
        <v>0.2</v>
      </c>
      <c r="FN126" s="46">
        <f t="shared" si="279"/>
        <v>0.2</v>
      </c>
      <c r="FP126" s="16" t="s">
        <v>29</v>
      </c>
      <c r="FQ126" s="6"/>
      <c r="FR126" s="6"/>
      <c r="FS126" s="17"/>
      <c r="FT126" s="46">
        <f t="shared" ref="FT126:GC126" si="280">FE126</f>
        <v>0.15</v>
      </c>
      <c r="FU126" s="46">
        <f t="shared" si="280"/>
        <v>0.2</v>
      </c>
      <c r="FV126" s="46">
        <f t="shared" si="280"/>
        <v>0.3</v>
      </c>
      <c r="FW126" s="46">
        <f t="shared" si="280"/>
        <v>0.55</v>
      </c>
      <c r="FX126" s="46">
        <f t="shared" si="280"/>
        <v>0.55</v>
      </c>
      <c r="FY126" s="46">
        <f t="shared" si="280"/>
        <v>0.55</v>
      </c>
      <c r="FZ126" s="46">
        <f t="shared" si="280"/>
        <v>0.55</v>
      </c>
      <c r="GA126" s="46">
        <f t="shared" si="280"/>
        <v>0.55</v>
      </c>
      <c r="GB126" s="46">
        <f t="shared" si="280"/>
        <v>0.2</v>
      </c>
      <c r="GC126" s="46">
        <f t="shared" si="280"/>
        <v>0.2</v>
      </c>
      <c r="GE126" s="16" t="s">
        <v>29</v>
      </c>
      <c r="GF126" s="6"/>
      <c r="GG126" s="6"/>
      <c r="GH126" s="17"/>
      <c r="GI126" s="46">
        <f t="shared" ref="GI126:GR126" si="281">FT126</f>
        <v>0.15</v>
      </c>
      <c r="GJ126" s="46">
        <f t="shared" si="281"/>
        <v>0.2</v>
      </c>
      <c r="GK126" s="46">
        <f t="shared" si="281"/>
        <v>0.3</v>
      </c>
      <c r="GL126" s="46">
        <f t="shared" si="281"/>
        <v>0.55</v>
      </c>
      <c r="GM126" s="46">
        <f t="shared" si="281"/>
        <v>0.55</v>
      </c>
      <c r="GN126" s="46">
        <f t="shared" si="281"/>
        <v>0.55</v>
      </c>
      <c r="GO126" s="46">
        <f t="shared" si="281"/>
        <v>0.55</v>
      </c>
      <c r="GP126" s="46">
        <f t="shared" si="281"/>
        <v>0.55</v>
      </c>
      <c r="GQ126" s="46">
        <f t="shared" si="281"/>
        <v>0.2</v>
      </c>
      <c r="GR126" s="46">
        <f t="shared" si="281"/>
        <v>0.2</v>
      </c>
    </row>
    <row r="127" ht="15.75" customHeight="1">
      <c r="A127" s="102"/>
      <c r="G127" s="16" t="s">
        <v>29</v>
      </c>
      <c r="H127" s="6"/>
      <c r="I127" s="6"/>
      <c r="J127" s="17"/>
      <c r="K127" s="46">
        <f t="shared" ref="K127:T127" si="282">K76</f>
        <v>0.15</v>
      </c>
      <c r="L127" s="46">
        <f t="shared" si="282"/>
        <v>0.2</v>
      </c>
      <c r="M127" s="46">
        <f t="shared" si="282"/>
        <v>0.3</v>
      </c>
      <c r="N127" s="46">
        <f t="shared" si="282"/>
        <v>0.55</v>
      </c>
      <c r="O127" s="46">
        <f t="shared" si="282"/>
        <v>0.55</v>
      </c>
      <c r="P127" s="46">
        <f t="shared" si="282"/>
        <v>0.55</v>
      </c>
      <c r="Q127" s="46">
        <f t="shared" si="282"/>
        <v>0.55</v>
      </c>
      <c r="R127" s="46">
        <f t="shared" si="282"/>
        <v>0.55</v>
      </c>
      <c r="S127" s="46">
        <f t="shared" si="282"/>
        <v>0.2</v>
      </c>
      <c r="T127" s="46">
        <f t="shared" si="282"/>
        <v>0.2</v>
      </c>
      <c r="V127" s="16" t="s">
        <v>30</v>
      </c>
      <c r="W127" s="6"/>
      <c r="X127" s="6"/>
      <c r="Y127" s="17"/>
      <c r="Z127" s="49">
        <f t="shared" ref="Z127:AI127" si="283">Z125-(Z125*Z126)</f>
        <v>8.3028</v>
      </c>
      <c r="AA127" s="49">
        <f t="shared" si="283"/>
        <v>31.2576</v>
      </c>
      <c r="AB127" s="49">
        <f t="shared" si="283"/>
        <v>102.564</v>
      </c>
      <c r="AC127" s="49">
        <f t="shared" si="283"/>
        <v>52.7472</v>
      </c>
      <c r="AD127" s="49">
        <f t="shared" si="283"/>
        <v>65.934</v>
      </c>
      <c r="AE127" s="49">
        <f t="shared" si="283"/>
        <v>105.4944</v>
      </c>
      <c r="AF127" s="49">
        <f t="shared" si="283"/>
        <v>61.5384</v>
      </c>
      <c r="AG127" s="49">
        <f t="shared" si="283"/>
        <v>0</v>
      </c>
      <c r="AH127" s="49">
        <f t="shared" si="283"/>
        <v>0</v>
      </c>
      <c r="AI127" s="50">
        <f t="shared" si="283"/>
        <v>0</v>
      </c>
      <c r="AK127" s="16" t="s">
        <v>30</v>
      </c>
      <c r="AL127" s="6"/>
      <c r="AM127" s="6"/>
      <c r="AN127" s="17"/>
      <c r="AO127" s="49">
        <f t="shared" ref="AO127:AX127" si="284">AO125-(AO125*AO126)</f>
        <v>8.3028</v>
      </c>
      <c r="AP127" s="49">
        <f t="shared" si="284"/>
        <v>31.2576</v>
      </c>
      <c r="AQ127" s="49">
        <f t="shared" si="284"/>
        <v>102.564</v>
      </c>
      <c r="AR127" s="49">
        <f t="shared" si="284"/>
        <v>52.7472</v>
      </c>
      <c r="AS127" s="49">
        <f t="shared" si="284"/>
        <v>65.934</v>
      </c>
      <c r="AT127" s="49">
        <f t="shared" si="284"/>
        <v>105.4944</v>
      </c>
      <c r="AU127" s="49">
        <f t="shared" si="284"/>
        <v>61.5384</v>
      </c>
      <c r="AV127" s="49">
        <f t="shared" si="284"/>
        <v>0</v>
      </c>
      <c r="AW127" s="49">
        <f t="shared" si="284"/>
        <v>0</v>
      </c>
      <c r="AX127" s="50">
        <f t="shared" si="284"/>
        <v>0</v>
      </c>
      <c r="AZ127" s="16" t="s">
        <v>30</v>
      </c>
      <c r="BA127" s="6"/>
      <c r="BB127" s="6"/>
      <c r="BC127" s="17"/>
      <c r="BD127" s="49">
        <f t="shared" ref="BD127:BM127" si="285">BD125-(BD125*BD126)</f>
        <v>8.3028</v>
      </c>
      <c r="BE127" s="49">
        <f t="shared" si="285"/>
        <v>31.2576</v>
      </c>
      <c r="BF127" s="49">
        <f t="shared" si="285"/>
        <v>102.564</v>
      </c>
      <c r="BG127" s="49">
        <f t="shared" si="285"/>
        <v>52.7472</v>
      </c>
      <c r="BH127" s="49">
        <f t="shared" si="285"/>
        <v>65.934</v>
      </c>
      <c r="BI127" s="49">
        <f t="shared" si="285"/>
        <v>105.4944</v>
      </c>
      <c r="BJ127" s="49">
        <f t="shared" si="285"/>
        <v>61.5384</v>
      </c>
      <c r="BK127" s="49">
        <f t="shared" si="285"/>
        <v>0</v>
      </c>
      <c r="BL127" s="49">
        <f t="shared" si="285"/>
        <v>0</v>
      </c>
      <c r="BM127" s="50">
        <f t="shared" si="285"/>
        <v>0</v>
      </c>
      <c r="BO127" s="16" t="s">
        <v>30</v>
      </c>
      <c r="BP127" s="6"/>
      <c r="BQ127" s="6"/>
      <c r="BR127" s="17"/>
      <c r="BS127" s="49">
        <f t="shared" ref="BS127:CB127" si="286">BS125-(BS125*BS126)</f>
        <v>8.3028</v>
      </c>
      <c r="BT127" s="49">
        <f t="shared" si="286"/>
        <v>31.2576</v>
      </c>
      <c r="BU127" s="49">
        <f t="shared" si="286"/>
        <v>102.564</v>
      </c>
      <c r="BV127" s="49">
        <f t="shared" si="286"/>
        <v>52.7472</v>
      </c>
      <c r="BW127" s="49">
        <f t="shared" si="286"/>
        <v>65.934</v>
      </c>
      <c r="BX127" s="49">
        <f t="shared" si="286"/>
        <v>105.4944</v>
      </c>
      <c r="BY127" s="49">
        <f t="shared" si="286"/>
        <v>61.5384</v>
      </c>
      <c r="BZ127" s="49">
        <f t="shared" si="286"/>
        <v>0</v>
      </c>
      <c r="CA127" s="49">
        <f t="shared" si="286"/>
        <v>0</v>
      </c>
      <c r="CB127" s="50">
        <f t="shared" si="286"/>
        <v>0</v>
      </c>
      <c r="CD127" s="16" t="s">
        <v>30</v>
      </c>
      <c r="CE127" s="6"/>
      <c r="CF127" s="6"/>
      <c r="CG127" s="17"/>
      <c r="CH127" s="49">
        <f t="shared" ref="CH127:CQ127" si="287">CH125-(CH125*CH126)</f>
        <v>8.3028</v>
      </c>
      <c r="CI127" s="49">
        <f t="shared" si="287"/>
        <v>31.2576</v>
      </c>
      <c r="CJ127" s="49">
        <f t="shared" si="287"/>
        <v>102.564</v>
      </c>
      <c r="CK127" s="49">
        <f t="shared" si="287"/>
        <v>52.7472</v>
      </c>
      <c r="CL127" s="49">
        <f t="shared" si="287"/>
        <v>65.934</v>
      </c>
      <c r="CM127" s="49">
        <f t="shared" si="287"/>
        <v>105.4944</v>
      </c>
      <c r="CN127" s="49">
        <f t="shared" si="287"/>
        <v>61.5384</v>
      </c>
      <c r="CO127" s="49">
        <f t="shared" si="287"/>
        <v>0</v>
      </c>
      <c r="CP127" s="49">
        <f t="shared" si="287"/>
        <v>0</v>
      </c>
      <c r="CQ127" s="50">
        <f t="shared" si="287"/>
        <v>0</v>
      </c>
      <c r="CS127" s="16" t="s">
        <v>30</v>
      </c>
      <c r="CT127" s="6"/>
      <c r="CU127" s="6"/>
      <c r="CV127" s="17"/>
      <c r="CW127" s="49">
        <f t="shared" ref="CW127:DF127" si="288">CW125-(CW125*CW126)</f>
        <v>8.3028</v>
      </c>
      <c r="CX127" s="49">
        <f t="shared" si="288"/>
        <v>31.2576</v>
      </c>
      <c r="CY127" s="49">
        <f t="shared" si="288"/>
        <v>102.564</v>
      </c>
      <c r="CZ127" s="49">
        <f t="shared" si="288"/>
        <v>52.7472</v>
      </c>
      <c r="DA127" s="49">
        <f t="shared" si="288"/>
        <v>65.934</v>
      </c>
      <c r="DB127" s="49">
        <f t="shared" si="288"/>
        <v>105.4944</v>
      </c>
      <c r="DC127" s="49">
        <f t="shared" si="288"/>
        <v>61.5384</v>
      </c>
      <c r="DD127" s="49">
        <f t="shared" si="288"/>
        <v>0</v>
      </c>
      <c r="DE127" s="49">
        <f t="shared" si="288"/>
        <v>0</v>
      </c>
      <c r="DF127" s="50">
        <f t="shared" si="288"/>
        <v>0</v>
      </c>
      <c r="DH127" s="16" t="s">
        <v>30</v>
      </c>
      <c r="DI127" s="6"/>
      <c r="DJ127" s="6"/>
      <c r="DK127" s="17"/>
      <c r="DL127" s="49">
        <f t="shared" ref="DL127:DU127" si="289">DL125-(DL125*DL126)</f>
        <v>8.3028</v>
      </c>
      <c r="DM127" s="49">
        <f t="shared" si="289"/>
        <v>31.2576</v>
      </c>
      <c r="DN127" s="49">
        <f t="shared" si="289"/>
        <v>102.564</v>
      </c>
      <c r="DO127" s="49">
        <f t="shared" si="289"/>
        <v>52.7472</v>
      </c>
      <c r="DP127" s="49">
        <f t="shared" si="289"/>
        <v>65.934</v>
      </c>
      <c r="DQ127" s="49">
        <f t="shared" si="289"/>
        <v>105.4944</v>
      </c>
      <c r="DR127" s="49">
        <f t="shared" si="289"/>
        <v>61.5384</v>
      </c>
      <c r="DS127" s="49">
        <f t="shared" si="289"/>
        <v>0</v>
      </c>
      <c r="DT127" s="49">
        <f t="shared" si="289"/>
        <v>0</v>
      </c>
      <c r="DU127" s="50">
        <f t="shared" si="289"/>
        <v>0</v>
      </c>
      <c r="DW127" s="16" t="s">
        <v>30</v>
      </c>
      <c r="DX127" s="6"/>
      <c r="DY127" s="6"/>
      <c r="DZ127" s="17"/>
      <c r="EA127" s="49">
        <f t="shared" ref="EA127:EJ127" si="290">EA125-(EA125*EA126)</f>
        <v>8.3028</v>
      </c>
      <c r="EB127" s="49">
        <f t="shared" si="290"/>
        <v>31.2576</v>
      </c>
      <c r="EC127" s="49">
        <f t="shared" si="290"/>
        <v>102.564</v>
      </c>
      <c r="ED127" s="49">
        <f t="shared" si="290"/>
        <v>52.7472</v>
      </c>
      <c r="EE127" s="49">
        <f t="shared" si="290"/>
        <v>65.934</v>
      </c>
      <c r="EF127" s="49">
        <f t="shared" si="290"/>
        <v>105.4944</v>
      </c>
      <c r="EG127" s="49">
        <f t="shared" si="290"/>
        <v>61.5384</v>
      </c>
      <c r="EH127" s="49">
        <f t="shared" si="290"/>
        <v>0</v>
      </c>
      <c r="EI127" s="49">
        <f t="shared" si="290"/>
        <v>0</v>
      </c>
      <c r="EJ127" s="50">
        <f t="shared" si="290"/>
        <v>0</v>
      </c>
      <c r="EL127" s="16" t="s">
        <v>30</v>
      </c>
      <c r="EM127" s="6"/>
      <c r="EN127" s="6"/>
      <c r="EO127" s="17"/>
      <c r="EP127" s="49">
        <f t="shared" ref="EP127:EY127" si="291">EP125-(EP125*EP126)</f>
        <v>8.3028</v>
      </c>
      <c r="EQ127" s="49">
        <f t="shared" si="291"/>
        <v>31.2576</v>
      </c>
      <c r="ER127" s="49">
        <f t="shared" si="291"/>
        <v>102.564</v>
      </c>
      <c r="ES127" s="49">
        <f t="shared" si="291"/>
        <v>52.7472</v>
      </c>
      <c r="ET127" s="49">
        <f t="shared" si="291"/>
        <v>65.934</v>
      </c>
      <c r="EU127" s="49">
        <f t="shared" si="291"/>
        <v>105.4944</v>
      </c>
      <c r="EV127" s="49">
        <f t="shared" si="291"/>
        <v>61.5384</v>
      </c>
      <c r="EW127" s="49">
        <f t="shared" si="291"/>
        <v>0</v>
      </c>
      <c r="EX127" s="49">
        <f t="shared" si="291"/>
        <v>0</v>
      </c>
      <c r="EY127" s="50">
        <f t="shared" si="291"/>
        <v>0</v>
      </c>
      <c r="FA127" s="16" t="s">
        <v>30</v>
      </c>
      <c r="FB127" s="6"/>
      <c r="FC127" s="6"/>
      <c r="FD127" s="17"/>
      <c r="FE127" s="49">
        <f t="shared" ref="FE127:FN127" si="292">FE125-(FE125*FE126)</f>
        <v>8.3028</v>
      </c>
      <c r="FF127" s="49">
        <f t="shared" si="292"/>
        <v>31.2576</v>
      </c>
      <c r="FG127" s="49">
        <f t="shared" si="292"/>
        <v>102.564</v>
      </c>
      <c r="FH127" s="49">
        <f t="shared" si="292"/>
        <v>52.7472</v>
      </c>
      <c r="FI127" s="49">
        <f t="shared" si="292"/>
        <v>65.934</v>
      </c>
      <c r="FJ127" s="49">
        <f t="shared" si="292"/>
        <v>105.4944</v>
      </c>
      <c r="FK127" s="49">
        <f t="shared" si="292"/>
        <v>61.5384</v>
      </c>
      <c r="FL127" s="49">
        <f t="shared" si="292"/>
        <v>0</v>
      </c>
      <c r="FM127" s="49">
        <f t="shared" si="292"/>
        <v>0</v>
      </c>
      <c r="FN127" s="50">
        <f t="shared" si="292"/>
        <v>0</v>
      </c>
      <c r="FP127" s="16" t="s">
        <v>30</v>
      </c>
      <c r="FQ127" s="6"/>
      <c r="FR127" s="6"/>
      <c r="FS127" s="17"/>
      <c r="FT127" s="49">
        <f t="shared" ref="FT127:GC127" si="293">FT125-(FT125*FT126)</f>
        <v>8.3028</v>
      </c>
      <c r="FU127" s="49">
        <f t="shared" si="293"/>
        <v>31.2576</v>
      </c>
      <c r="FV127" s="49">
        <f t="shared" si="293"/>
        <v>102.564</v>
      </c>
      <c r="FW127" s="49">
        <f t="shared" si="293"/>
        <v>52.7472</v>
      </c>
      <c r="FX127" s="49">
        <f t="shared" si="293"/>
        <v>65.934</v>
      </c>
      <c r="FY127" s="49">
        <f t="shared" si="293"/>
        <v>105.4944</v>
      </c>
      <c r="FZ127" s="49">
        <f t="shared" si="293"/>
        <v>61.5384</v>
      </c>
      <c r="GA127" s="49">
        <f t="shared" si="293"/>
        <v>0</v>
      </c>
      <c r="GB127" s="49">
        <f t="shared" si="293"/>
        <v>0</v>
      </c>
      <c r="GC127" s="50">
        <f t="shared" si="293"/>
        <v>0</v>
      </c>
      <c r="GE127" s="16" t="s">
        <v>30</v>
      </c>
      <c r="GF127" s="6"/>
      <c r="GG127" s="6"/>
      <c r="GH127" s="17"/>
      <c r="GI127" s="49">
        <f t="shared" ref="GI127:GR127" si="294">GI125-(GI125*GI126)</f>
        <v>8.3028</v>
      </c>
      <c r="GJ127" s="49">
        <f t="shared" si="294"/>
        <v>31.2576</v>
      </c>
      <c r="GK127" s="49">
        <f t="shared" si="294"/>
        <v>102.564</v>
      </c>
      <c r="GL127" s="49">
        <f t="shared" si="294"/>
        <v>52.7472</v>
      </c>
      <c r="GM127" s="49">
        <f t="shared" si="294"/>
        <v>65.934</v>
      </c>
      <c r="GN127" s="49">
        <f t="shared" si="294"/>
        <v>105.4944</v>
      </c>
      <c r="GO127" s="49">
        <f t="shared" si="294"/>
        <v>61.5384</v>
      </c>
      <c r="GP127" s="49">
        <f t="shared" si="294"/>
        <v>0</v>
      </c>
      <c r="GQ127" s="49">
        <f t="shared" si="294"/>
        <v>0</v>
      </c>
      <c r="GR127" s="50">
        <f t="shared" si="294"/>
        <v>0</v>
      </c>
    </row>
    <row r="128" ht="15.75" customHeight="1">
      <c r="A128" s="102"/>
      <c r="G128" s="16" t="s">
        <v>30</v>
      </c>
      <c r="H128" s="6"/>
      <c r="I128" s="6"/>
      <c r="J128" s="17"/>
      <c r="K128" s="49">
        <f t="shared" ref="K128:T128" si="295">K126-(K126*K127)</f>
        <v>8.3028</v>
      </c>
      <c r="L128" s="49">
        <f t="shared" si="295"/>
        <v>31.2576</v>
      </c>
      <c r="M128" s="49">
        <f t="shared" si="295"/>
        <v>102.564</v>
      </c>
      <c r="N128" s="49">
        <f t="shared" si="295"/>
        <v>52.7472</v>
      </c>
      <c r="O128" s="49">
        <f t="shared" si="295"/>
        <v>65.934</v>
      </c>
      <c r="P128" s="49">
        <f t="shared" si="295"/>
        <v>105.4944</v>
      </c>
      <c r="Q128" s="49">
        <f t="shared" si="295"/>
        <v>61.5384</v>
      </c>
      <c r="R128" s="49">
        <f t="shared" si="295"/>
        <v>0</v>
      </c>
      <c r="S128" s="49">
        <f t="shared" si="295"/>
        <v>0</v>
      </c>
      <c r="T128" s="50">
        <f t="shared" si="295"/>
        <v>0</v>
      </c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BD128" s="48"/>
      <c r="BE128" s="48"/>
      <c r="BF128" s="48"/>
      <c r="BG128" s="48"/>
      <c r="BH128" s="48"/>
      <c r="BI128" s="48"/>
      <c r="BJ128" s="48"/>
      <c r="BK128" s="48"/>
      <c r="BL128" s="48"/>
      <c r="BM128" s="48"/>
      <c r="BS128" s="48"/>
      <c r="BT128" s="48"/>
      <c r="BU128" s="48"/>
      <c r="BV128" s="48"/>
      <c r="BW128" s="48"/>
      <c r="BX128" s="48"/>
      <c r="BY128" s="48"/>
      <c r="BZ128" s="48"/>
      <c r="CA128" s="48"/>
      <c r="CB128" s="48"/>
      <c r="CH128" s="48"/>
      <c r="CI128" s="48"/>
      <c r="CJ128" s="48"/>
      <c r="CK128" s="48"/>
      <c r="CL128" s="48"/>
      <c r="CM128" s="48"/>
      <c r="CN128" s="48"/>
      <c r="CO128" s="48"/>
      <c r="CP128" s="48"/>
      <c r="CQ128" s="48"/>
      <c r="CW128" s="48"/>
      <c r="CX128" s="48"/>
      <c r="CY128" s="48"/>
      <c r="CZ128" s="48"/>
      <c r="DA128" s="48"/>
      <c r="DB128" s="48"/>
      <c r="DC128" s="48"/>
      <c r="DD128" s="48"/>
      <c r="DE128" s="48"/>
      <c r="DF128" s="48"/>
      <c r="DL128" s="48"/>
      <c r="DM128" s="48"/>
      <c r="DN128" s="48"/>
      <c r="DO128" s="48"/>
      <c r="DP128" s="48"/>
      <c r="DQ128" s="48"/>
      <c r="DR128" s="48"/>
      <c r="DS128" s="48"/>
      <c r="DT128" s="48"/>
      <c r="DU128" s="48"/>
      <c r="EA128" s="48"/>
      <c r="EB128" s="48"/>
      <c r="EC128" s="48"/>
      <c r="ED128" s="48"/>
      <c r="EE128" s="48"/>
      <c r="EF128" s="48"/>
      <c r="EG128" s="48"/>
      <c r="EH128" s="48"/>
      <c r="EI128" s="48"/>
      <c r="EJ128" s="48"/>
      <c r="EP128" s="48"/>
      <c r="EQ128" s="48"/>
      <c r="ER128" s="48"/>
      <c r="ES128" s="48"/>
      <c r="ET128" s="48"/>
      <c r="EU128" s="48"/>
      <c r="EV128" s="48"/>
      <c r="EW128" s="48"/>
      <c r="EX128" s="48"/>
      <c r="EY128" s="48"/>
      <c r="FE128" s="48"/>
      <c r="FF128" s="48"/>
      <c r="FG128" s="48"/>
      <c r="FH128" s="48"/>
      <c r="FI128" s="48"/>
      <c r="FJ128" s="48"/>
      <c r="FK128" s="48"/>
      <c r="FL128" s="48"/>
      <c r="FM128" s="48"/>
      <c r="FN128" s="48"/>
      <c r="FT128" s="48"/>
      <c r="FU128" s="48"/>
      <c r="FV128" s="48"/>
      <c r="FW128" s="48"/>
      <c r="FX128" s="48"/>
      <c r="FY128" s="48"/>
      <c r="FZ128" s="48"/>
      <c r="GA128" s="48"/>
      <c r="GB128" s="48"/>
      <c r="GC128" s="48"/>
      <c r="GI128" s="48"/>
      <c r="GJ128" s="48"/>
      <c r="GK128" s="48"/>
      <c r="GL128" s="48"/>
      <c r="GM128" s="48"/>
      <c r="GN128" s="48"/>
      <c r="GO128" s="48"/>
      <c r="GP128" s="48"/>
      <c r="GQ128" s="48"/>
      <c r="GR128" s="48"/>
    </row>
    <row r="129" ht="15.75" customHeight="1">
      <c r="A129" s="102"/>
      <c r="K129" s="48"/>
      <c r="L129" s="48"/>
      <c r="M129" s="48"/>
      <c r="N129" s="48"/>
      <c r="O129" s="48"/>
      <c r="P129" s="48"/>
      <c r="Q129" s="48"/>
      <c r="R129" s="48"/>
      <c r="S129" s="48"/>
      <c r="T129" s="48"/>
    </row>
    <row r="130" ht="15.75" customHeight="1">
      <c r="A130" s="102"/>
    </row>
    <row r="131" ht="15.75" customHeight="1">
      <c r="A131" s="102"/>
      <c r="W131" s="51" t="s">
        <v>31</v>
      </c>
      <c r="X131" s="8"/>
      <c r="Y131" s="8"/>
      <c r="Z131" s="8"/>
      <c r="AA131" s="8"/>
      <c r="AB131" s="9"/>
      <c r="AD131" s="51" t="s">
        <v>32</v>
      </c>
      <c r="AE131" s="8"/>
      <c r="AF131" s="8"/>
      <c r="AG131" s="8"/>
      <c r="AH131" s="9"/>
      <c r="AL131" s="51" t="s">
        <v>31</v>
      </c>
      <c r="AM131" s="8"/>
      <c r="AN131" s="8"/>
      <c r="AO131" s="8"/>
      <c r="AP131" s="8"/>
      <c r="AQ131" s="9"/>
      <c r="AS131" s="51" t="s">
        <v>32</v>
      </c>
      <c r="AT131" s="8"/>
      <c r="AU131" s="8"/>
      <c r="AV131" s="8"/>
      <c r="AW131" s="9"/>
      <c r="BA131" s="51" t="s">
        <v>31</v>
      </c>
      <c r="BB131" s="8"/>
      <c r="BC131" s="8"/>
      <c r="BD131" s="8"/>
      <c r="BE131" s="8"/>
      <c r="BF131" s="9"/>
      <c r="BH131" s="51" t="s">
        <v>32</v>
      </c>
      <c r="BI131" s="8"/>
      <c r="BJ131" s="8"/>
      <c r="BK131" s="8"/>
      <c r="BL131" s="9"/>
      <c r="BP131" s="51" t="s">
        <v>31</v>
      </c>
      <c r="BQ131" s="8"/>
      <c r="BR131" s="8"/>
      <c r="BS131" s="8"/>
      <c r="BT131" s="8"/>
      <c r="BU131" s="9"/>
      <c r="BW131" s="51" t="s">
        <v>32</v>
      </c>
      <c r="BX131" s="8"/>
      <c r="BY131" s="8"/>
      <c r="BZ131" s="8"/>
      <c r="CA131" s="9"/>
      <c r="CE131" s="51" t="s">
        <v>31</v>
      </c>
      <c r="CF131" s="8"/>
      <c r="CG131" s="8"/>
      <c r="CH131" s="8"/>
      <c r="CI131" s="8"/>
      <c r="CJ131" s="9"/>
      <c r="CL131" s="51" t="s">
        <v>32</v>
      </c>
      <c r="CM131" s="8"/>
      <c r="CN131" s="8"/>
      <c r="CO131" s="8"/>
      <c r="CP131" s="9"/>
      <c r="CT131" s="51" t="s">
        <v>31</v>
      </c>
      <c r="CU131" s="8"/>
      <c r="CV131" s="8"/>
      <c r="CW131" s="8"/>
      <c r="CX131" s="8"/>
      <c r="CY131" s="9"/>
      <c r="DA131" s="51" t="s">
        <v>32</v>
      </c>
      <c r="DB131" s="8"/>
      <c r="DC131" s="8"/>
      <c r="DD131" s="8"/>
      <c r="DE131" s="9"/>
      <c r="DI131" s="51" t="s">
        <v>31</v>
      </c>
      <c r="DJ131" s="8"/>
      <c r="DK131" s="8"/>
      <c r="DL131" s="8"/>
      <c r="DM131" s="8"/>
      <c r="DN131" s="9"/>
      <c r="DP131" s="51" t="s">
        <v>32</v>
      </c>
      <c r="DQ131" s="8"/>
      <c r="DR131" s="8"/>
      <c r="DS131" s="8"/>
      <c r="DT131" s="9"/>
      <c r="DX131" s="51" t="s">
        <v>31</v>
      </c>
      <c r="DY131" s="8"/>
      <c r="DZ131" s="8"/>
      <c r="EA131" s="8"/>
      <c r="EB131" s="8"/>
      <c r="EC131" s="9"/>
      <c r="EE131" s="51" t="s">
        <v>32</v>
      </c>
      <c r="EF131" s="8"/>
      <c r="EG131" s="8"/>
      <c r="EH131" s="8"/>
      <c r="EI131" s="9"/>
      <c r="EM131" s="51" t="s">
        <v>31</v>
      </c>
      <c r="EN131" s="8"/>
      <c r="EO131" s="8"/>
      <c r="EP131" s="8"/>
      <c r="EQ131" s="8"/>
      <c r="ER131" s="9"/>
      <c r="ET131" s="51" t="s">
        <v>32</v>
      </c>
      <c r="EU131" s="8"/>
      <c r="EV131" s="8"/>
      <c r="EW131" s="8"/>
      <c r="EX131" s="9"/>
      <c r="FB131" s="51" t="s">
        <v>31</v>
      </c>
      <c r="FC131" s="8"/>
      <c r="FD131" s="8"/>
      <c r="FE131" s="8"/>
      <c r="FF131" s="8"/>
      <c r="FG131" s="9"/>
      <c r="FI131" s="51" t="s">
        <v>32</v>
      </c>
      <c r="FJ131" s="8"/>
      <c r="FK131" s="8"/>
      <c r="FL131" s="8"/>
      <c r="FM131" s="9"/>
      <c r="FQ131" s="51" t="s">
        <v>31</v>
      </c>
      <c r="FR131" s="8"/>
      <c r="FS131" s="8"/>
      <c r="FT131" s="8"/>
      <c r="FU131" s="8"/>
      <c r="FV131" s="9"/>
      <c r="FX131" s="51" t="s">
        <v>32</v>
      </c>
      <c r="FY131" s="8"/>
      <c r="FZ131" s="8"/>
      <c r="GA131" s="8"/>
      <c r="GB131" s="9"/>
      <c r="GF131" s="51" t="s">
        <v>31</v>
      </c>
      <c r="GG131" s="8"/>
      <c r="GH131" s="8"/>
      <c r="GI131" s="8"/>
      <c r="GJ131" s="8"/>
      <c r="GK131" s="9"/>
      <c r="GM131" s="51" t="s">
        <v>32</v>
      </c>
      <c r="GN131" s="8"/>
      <c r="GO131" s="8"/>
      <c r="GP131" s="8"/>
      <c r="GQ131" s="9"/>
    </row>
    <row r="132" ht="15.75" customHeight="1">
      <c r="A132" s="102"/>
      <c r="H132" s="51" t="s">
        <v>31</v>
      </c>
      <c r="I132" s="8"/>
      <c r="J132" s="8"/>
      <c r="K132" s="8"/>
      <c r="L132" s="8"/>
      <c r="M132" s="9"/>
      <c r="O132" s="51" t="s">
        <v>32</v>
      </c>
      <c r="P132" s="8"/>
      <c r="Q132" s="8"/>
      <c r="R132" s="8"/>
      <c r="S132" s="9"/>
      <c r="W132" s="52" t="s">
        <v>33</v>
      </c>
      <c r="X132" s="6"/>
      <c r="Y132" s="6"/>
      <c r="Z132" s="17"/>
      <c r="AA132" s="53">
        <f>AA133/Z112</f>
        <v>34.595</v>
      </c>
      <c r="AB132" s="54" t="s">
        <v>15</v>
      </c>
      <c r="AD132" s="55" t="s">
        <v>34</v>
      </c>
      <c r="AE132" s="11"/>
      <c r="AF132" s="14"/>
      <c r="AG132" s="56">
        <f>AG134/Z112</f>
        <v>63.28443</v>
      </c>
      <c r="AH132" s="14"/>
      <c r="AL132" s="52" t="s">
        <v>33</v>
      </c>
      <c r="AM132" s="6"/>
      <c r="AN132" s="6"/>
      <c r="AO132" s="17"/>
      <c r="AP132" s="53">
        <f>AP133/AO112</f>
        <v>34.595</v>
      </c>
      <c r="AQ132" s="54" t="s">
        <v>15</v>
      </c>
      <c r="AS132" s="55" t="s">
        <v>34</v>
      </c>
      <c r="AT132" s="11"/>
      <c r="AU132" s="14"/>
      <c r="AV132" s="56">
        <f>AV134/AO112</f>
        <v>63.28443</v>
      </c>
      <c r="AW132" s="14"/>
      <c r="BA132" s="52" t="s">
        <v>33</v>
      </c>
      <c r="BB132" s="6"/>
      <c r="BC132" s="6"/>
      <c r="BD132" s="17"/>
      <c r="BE132" s="53">
        <f>BE133/BD112</f>
        <v>34.595</v>
      </c>
      <c r="BF132" s="54" t="s">
        <v>15</v>
      </c>
      <c r="BH132" s="55" t="s">
        <v>34</v>
      </c>
      <c r="BI132" s="11"/>
      <c r="BJ132" s="14"/>
      <c r="BK132" s="56">
        <f>BK134/BD112</f>
        <v>63.28443</v>
      </c>
      <c r="BL132" s="14"/>
      <c r="BP132" s="52" t="s">
        <v>33</v>
      </c>
      <c r="BQ132" s="6"/>
      <c r="BR132" s="6"/>
      <c r="BS132" s="17"/>
      <c r="BT132" s="53">
        <f>BT133/BS112</f>
        <v>34.595</v>
      </c>
      <c r="BU132" s="54" t="s">
        <v>15</v>
      </c>
      <c r="BW132" s="55" t="s">
        <v>34</v>
      </c>
      <c r="BX132" s="11"/>
      <c r="BY132" s="14"/>
      <c r="BZ132" s="56">
        <f>BZ134/BS112</f>
        <v>63.28443</v>
      </c>
      <c r="CA132" s="14"/>
      <c r="CE132" s="52" t="s">
        <v>33</v>
      </c>
      <c r="CF132" s="6"/>
      <c r="CG132" s="6"/>
      <c r="CH132" s="17"/>
      <c r="CI132" s="53">
        <f>CI133/CH112</f>
        <v>34.595</v>
      </c>
      <c r="CJ132" s="54" t="s">
        <v>15</v>
      </c>
      <c r="CL132" s="55" t="s">
        <v>34</v>
      </c>
      <c r="CM132" s="11"/>
      <c r="CN132" s="14"/>
      <c r="CO132" s="56">
        <f>CO134/CH112</f>
        <v>63.28443</v>
      </c>
      <c r="CP132" s="14"/>
      <c r="CT132" s="52" t="s">
        <v>33</v>
      </c>
      <c r="CU132" s="6"/>
      <c r="CV132" s="6"/>
      <c r="CW132" s="17"/>
      <c r="CX132" s="53">
        <f>CX133/CW112</f>
        <v>34.595</v>
      </c>
      <c r="CY132" s="54" t="s">
        <v>15</v>
      </c>
      <c r="DA132" s="55" t="s">
        <v>34</v>
      </c>
      <c r="DB132" s="11"/>
      <c r="DC132" s="14"/>
      <c r="DD132" s="56">
        <f>DD134/CW112</f>
        <v>63.28443</v>
      </c>
      <c r="DE132" s="14"/>
      <c r="DI132" s="52" t="s">
        <v>33</v>
      </c>
      <c r="DJ132" s="6"/>
      <c r="DK132" s="6"/>
      <c r="DL132" s="17"/>
      <c r="DM132" s="53">
        <f>DM133/DL112</f>
        <v>34.595</v>
      </c>
      <c r="DN132" s="54" t="s">
        <v>15</v>
      </c>
      <c r="DP132" s="55" t="s">
        <v>34</v>
      </c>
      <c r="DQ132" s="11"/>
      <c r="DR132" s="14"/>
      <c r="DS132" s="56">
        <f>DS134/DL112</f>
        <v>63.28443</v>
      </c>
      <c r="DT132" s="14"/>
      <c r="DX132" s="52" t="s">
        <v>33</v>
      </c>
      <c r="DY132" s="6"/>
      <c r="DZ132" s="6"/>
      <c r="EA132" s="17"/>
      <c r="EB132" s="53">
        <f>EB133/EA112</f>
        <v>34.595</v>
      </c>
      <c r="EC132" s="54" t="s">
        <v>15</v>
      </c>
      <c r="EE132" s="55" t="s">
        <v>34</v>
      </c>
      <c r="EF132" s="11"/>
      <c r="EG132" s="14"/>
      <c r="EH132" s="56">
        <f>EH134/EA112</f>
        <v>63.28443</v>
      </c>
      <c r="EI132" s="14"/>
      <c r="EM132" s="52" t="s">
        <v>33</v>
      </c>
      <c r="EN132" s="6"/>
      <c r="EO132" s="6"/>
      <c r="EP132" s="17"/>
      <c r="EQ132" s="53">
        <f>EQ133/EP112</f>
        <v>34.595</v>
      </c>
      <c r="ER132" s="54" t="s">
        <v>15</v>
      </c>
      <c r="ET132" s="55" t="s">
        <v>34</v>
      </c>
      <c r="EU132" s="11"/>
      <c r="EV132" s="14"/>
      <c r="EW132" s="56">
        <f>EW134/EP112</f>
        <v>63.28443</v>
      </c>
      <c r="EX132" s="14"/>
      <c r="FB132" s="52" t="s">
        <v>33</v>
      </c>
      <c r="FC132" s="6"/>
      <c r="FD132" s="6"/>
      <c r="FE132" s="17"/>
      <c r="FF132" s="53">
        <f>FF133/FE112</f>
        <v>34.595</v>
      </c>
      <c r="FG132" s="54" t="s">
        <v>15</v>
      </c>
      <c r="FI132" s="55" t="s">
        <v>34</v>
      </c>
      <c r="FJ132" s="11"/>
      <c r="FK132" s="14"/>
      <c r="FL132" s="56">
        <f>FL134/FE112</f>
        <v>63.28443</v>
      </c>
      <c r="FM132" s="14"/>
      <c r="FQ132" s="103" t="s">
        <v>33</v>
      </c>
      <c r="FR132" s="11"/>
      <c r="FS132" s="11"/>
      <c r="FT132" s="12"/>
      <c r="FU132" s="53">
        <f>FU133/FT112</f>
        <v>34.595</v>
      </c>
      <c r="FV132" s="54" t="s">
        <v>15</v>
      </c>
      <c r="FX132" s="55" t="s">
        <v>34</v>
      </c>
      <c r="FY132" s="11"/>
      <c r="FZ132" s="12"/>
      <c r="GA132" s="56">
        <f>GA134/FT112</f>
        <v>63.28443</v>
      </c>
      <c r="GB132" s="14"/>
      <c r="GF132" s="103" t="s">
        <v>33</v>
      </c>
      <c r="GG132" s="11"/>
      <c r="GH132" s="11"/>
      <c r="GI132" s="12"/>
      <c r="GJ132" s="53">
        <f>GJ133/GI112</f>
        <v>34.595</v>
      </c>
      <c r="GK132" s="54" t="s">
        <v>15</v>
      </c>
      <c r="GM132" s="55" t="s">
        <v>34</v>
      </c>
      <c r="GN132" s="11"/>
      <c r="GO132" s="12"/>
      <c r="GP132" s="56">
        <f>GP134/GI112</f>
        <v>63.28443</v>
      </c>
      <c r="GQ132" s="14"/>
    </row>
    <row r="133" ht="15.75" customHeight="1">
      <c r="A133" s="102"/>
      <c r="H133" s="52" t="s">
        <v>33</v>
      </c>
      <c r="I133" s="6"/>
      <c r="J133" s="6"/>
      <c r="K133" s="17"/>
      <c r="L133" s="53">
        <f>L134/K113</f>
        <v>34.595</v>
      </c>
      <c r="M133" s="54" t="s">
        <v>15</v>
      </c>
      <c r="O133" s="55" t="s">
        <v>34</v>
      </c>
      <c r="P133" s="11"/>
      <c r="Q133" s="14"/>
      <c r="R133" s="56">
        <f>R135/K113</f>
        <v>63.28443</v>
      </c>
      <c r="S133" s="14"/>
      <c r="W133" s="52" t="s">
        <v>35</v>
      </c>
      <c r="X133" s="6"/>
      <c r="Y133" s="6"/>
      <c r="Z133" s="17"/>
      <c r="AA133" s="53">
        <f>Z111</f>
        <v>830.28</v>
      </c>
      <c r="AB133" s="54" t="s">
        <v>15</v>
      </c>
      <c r="AD133" s="57" t="s">
        <v>36</v>
      </c>
      <c r="AE133" s="6"/>
      <c r="AF133" s="19"/>
      <c r="AG133" s="58">
        <f>AG135/Z112</f>
        <v>32.3965488</v>
      </c>
      <c r="AH133" s="19"/>
      <c r="AL133" s="52" t="s">
        <v>35</v>
      </c>
      <c r="AM133" s="6"/>
      <c r="AN133" s="6"/>
      <c r="AO133" s="17"/>
      <c r="AP133" s="53">
        <f>AO111</f>
        <v>830.28</v>
      </c>
      <c r="AQ133" s="54" t="s">
        <v>15</v>
      </c>
      <c r="AS133" s="57" t="s">
        <v>36</v>
      </c>
      <c r="AT133" s="6"/>
      <c r="AU133" s="19"/>
      <c r="AV133" s="58">
        <f>AV135/AO112</f>
        <v>35.0962612</v>
      </c>
      <c r="AW133" s="19"/>
      <c r="BA133" s="52" t="s">
        <v>35</v>
      </c>
      <c r="BB133" s="6"/>
      <c r="BC133" s="6"/>
      <c r="BD133" s="17"/>
      <c r="BE133" s="53">
        <f>BD111</f>
        <v>830.28</v>
      </c>
      <c r="BF133" s="54" t="s">
        <v>15</v>
      </c>
      <c r="BH133" s="57" t="s">
        <v>36</v>
      </c>
      <c r="BI133" s="6"/>
      <c r="BJ133" s="19"/>
      <c r="BK133" s="58">
        <f>BK135/BD112</f>
        <v>37.7959736</v>
      </c>
      <c r="BL133" s="19"/>
      <c r="BP133" s="52" t="s">
        <v>35</v>
      </c>
      <c r="BQ133" s="6"/>
      <c r="BR133" s="6"/>
      <c r="BS133" s="17"/>
      <c r="BT133" s="53">
        <f>BS111</f>
        <v>830.28</v>
      </c>
      <c r="BU133" s="54" t="s">
        <v>15</v>
      </c>
      <c r="BW133" s="57" t="s">
        <v>36</v>
      </c>
      <c r="BX133" s="6"/>
      <c r="BY133" s="19"/>
      <c r="BZ133" s="58">
        <f>BZ135/BS112</f>
        <v>40.495686</v>
      </c>
      <c r="CA133" s="19"/>
      <c r="CE133" s="52" t="s">
        <v>35</v>
      </c>
      <c r="CF133" s="6"/>
      <c r="CG133" s="6"/>
      <c r="CH133" s="17"/>
      <c r="CI133" s="53">
        <f>CH111</f>
        <v>830.28</v>
      </c>
      <c r="CJ133" s="54" t="s">
        <v>15</v>
      </c>
      <c r="CL133" s="57" t="s">
        <v>36</v>
      </c>
      <c r="CM133" s="6"/>
      <c r="CN133" s="19"/>
      <c r="CO133" s="58">
        <f>CO135/CH112</f>
        <v>43.1953984</v>
      </c>
      <c r="CP133" s="19"/>
      <c r="CT133" s="52" t="s">
        <v>35</v>
      </c>
      <c r="CU133" s="6"/>
      <c r="CV133" s="6"/>
      <c r="CW133" s="17"/>
      <c r="CX133" s="53">
        <f>CW111</f>
        <v>830.28</v>
      </c>
      <c r="CY133" s="54" t="s">
        <v>15</v>
      </c>
      <c r="DA133" s="57" t="s">
        <v>36</v>
      </c>
      <c r="DB133" s="6"/>
      <c r="DC133" s="19"/>
      <c r="DD133" s="58">
        <f>DD135/CW112</f>
        <v>45.8951108</v>
      </c>
      <c r="DE133" s="19"/>
      <c r="DI133" s="52" t="s">
        <v>35</v>
      </c>
      <c r="DJ133" s="6"/>
      <c r="DK133" s="6"/>
      <c r="DL133" s="17"/>
      <c r="DM133" s="53">
        <f>DL111</f>
        <v>830.28</v>
      </c>
      <c r="DN133" s="54" t="s">
        <v>15</v>
      </c>
      <c r="DP133" s="57" t="s">
        <v>36</v>
      </c>
      <c r="DQ133" s="6"/>
      <c r="DR133" s="19"/>
      <c r="DS133" s="58">
        <f>DS135/DL112</f>
        <v>48.5948232</v>
      </c>
      <c r="DT133" s="19"/>
      <c r="DX133" s="52" t="s">
        <v>35</v>
      </c>
      <c r="DY133" s="6"/>
      <c r="DZ133" s="6"/>
      <c r="EA133" s="17"/>
      <c r="EB133" s="53">
        <f>EA111</f>
        <v>830.28</v>
      </c>
      <c r="EC133" s="54" t="s">
        <v>15</v>
      </c>
      <c r="EE133" s="57" t="s">
        <v>36</v>
      </c>
      <c r="EF133" s="6"/>
      <c r="EG133" s="19"/>
      <c r="EH133" s="58">
        <f>EH135/EA112</f>
        <v>51.2945356</v>
      </c>
      <c r="EI133" s="19"/>
      <c r="EM133" s="52" t="s">
        <v>35</v>
      </c>
      <c r="EN133" s="6"/>
      <c r="EO133" s="6"/>
      <c r="EP133" s="17"/>
      <c r="EQ133" s="53">
        <f>EP111</f>
        <v>830.28</v>
      </c>
      <c r="ER133" s="54" t="s">
        <v>15</v>
      </c>
      <c r="ET133" s="57" t="s">
        <v>36</v>
      </c>
      <c r="EU133" s="6"/>
      <c r="EV133" s="19"/>
      <c r="EW133" s="58">
        <f>EW135/EP112</f>
        <v>53.994248</v>
      </c>
      <c r="EX133" s="19"/>
      <c r="FB133" s="52" t="s">
        <v>35</v>
      </c>
      <c r="FC133" s="6"/>
      <c r="FD133" s="6"/>
      <c r="FE133" s="17"/>
      <c r="FF133" s="53">
        <f>FE111</f>
        <v>830.28</v>
      </c>
      <c r="FG133" s="54" t="s">
        <v>15</v>
      </c>
      <c r="FI133" s="57" t="s">
        <v>36</v>
      </c>
      <c r="FJ133" s="6"/>
      <c r="FK133" s="19"/>
      <c r="FL133" s="58" t="str">
        <f>FL135/FE112</f>
        <v>#ERROR!</v>
      </c>
      <c r="FM133" s="19"/>
      <c r="FQ133" s="52" t="s">
        <v>35</v>
      </c>
      <c r="FR133" s="6"/>
      <c r="FS133" s="6"/>
      <c r="FT133" s="17"/>
      <c r="FU133" s="53">
        <f>FT111</f>
        <v>830.28</v>
      </c>
      <c r="FV133" s="54" t="s">
        <v>15</v>
      </c>
      <c r="FX133" s="57" t="s">
        <v>36</v>
      </c>
      <c r="FY133" s="6"/>
      <c r="FZ133" s="17"/>
      <c r="GA133" s="58" t="str">
        <f>GA135/FT112</f>
        <v>#ERROR!</v>
      </c>
      <c r="GB133" s="19"/>
      <c r="GF133" s="52" t="s">
        <v>35</v>
      </c>
      <c r="GG133" s="6"/>
      <c r="GH133" s="6"/>
      <c r="GI133" s="17"/>
      <c r="GJ133" s="53">
        <f>GI111</f>
        <v>830.28</v>
      </c>
      <c r="GK133" s="54" t="s">
        <v>15</v>
      </c>
      <c r="GM133" s="57" t="s">
        <v>36</v>
      </c>
      <c r="GN133" s="6"/>
      <c r="GO133" s="17"/>
      <c r="GP133" s="58" t="str">
        <f>GP135/GI112</f>
        <v>#ERROR!</v>
      </c>
      <c r="GQ133" s="19"/>
    </row>
    <row r="134" ht="15.75" customHeight="1">
      <c r="A134" s="102"/>
      <c r="H134" s="52" t="s">
        <v>35</v>
      </c>
      <c r="I134" s="6"/>
      <c r="J134" s="6"/>
      <c r="K134" s="17"/>
      <c r="L134" s="53">
        <f>K112</f>
        <v>830.28</v>
      </c>
      <c r="M134" s="54" t="s">
        <v>15</v>
      </c>
      <c r="O134" s="57" t="s">
        <v>36</v>
      </c>
      <c r="P134" s="6"/>
      <c r="Q134" s="19"/>
      <c r="R134" s="58">
        <f>R136/K113</f>
        <v>37.7959736</v>
      </c>
      <c r="S134" s="19"/>
      <c r="W134" s="59" t="s">
        <v>37</v>
      </c>
      <c r="X134" s="34"/>
      <c r="Y134" s="34"/>
      <c r="Z134" s="35"/>
      <c r="AA134" s="60">
        <f>Z113*Z111</f>
        <v>244932.6</v>
      </c>
      <c r="AB134" s="61" t="s">
        <v>15</v>
      </c>
      <c r="AD134" s="57" t="s">
        <v>38</v>
      </c>
      <c r="AE134" s="6"/>
      <c r="AF134" s="17"/>
      <c r="AG134" s="58">
        <f>SUM(Z127:AI127)*Z106</f>
        <v>1518.82632</v>
      </c>
      <c r="AH134" s="19"/>
      <c r="AL134" s="59" t="s">
        <v>37</v>
      </c>
      <c r="AM134" s="34"/>
      <c r="AN134" s="34"/>
      <c r="AO134" s="35"/>
      <c r="AP134" s="60">
        <f>AO113*AO111</f>
        <v>244932.6</v>
      </c>
      <c r="AQ134" s="61" t="s">
        <v>15</v>
      </c>
      <c r="AS134" s="57" t="s">
        <v>38</v>
      </c>
      <c r="AT134" s="6"/>
      <c r="AU134" s="17"/>
      <c r="AV134" s="58">
        <f>SUM(AO127:AX127)*AO106</f>
        <v>1518.82632</v>
      </c>
      <c r="AW134" s="19"/>
      <c r="BA134" s="59" t="s">
        <v>37</v>
      </c>
      <c r="BB134" s="34"/>
      <c r="BC134" s="34"/>
      <c r="BD134" s="35"/>
      <c r="BE134" s="60">
        <f>BD113*BD111</f>
        <v>244932.6</v>
      </c>
      <c r="BF134" s="61" t="s">
        <v>15</v>
      </c>
      <c r="BH134" s="57" t="s">
        <v>38</v>
      </c>
      <c r="BI134" s="6"/>
      <c r="BJ134" s="17"/>
      <c r="BK134" s="58">
        <f>SUM(BD127:BM127)*BD106</f>
        <v>1518.82632</v>
      </c>
      <c r="BL134" s="19"/>
      <c r="BP134" s="59" t="s">
        <v>37</v>
      </c>
      <c r="BQ134" s="34"/>
      <c r="BR134" s="34"/>
      <c r="BS134" s="35"/>
      <c r="BT134" s="60">
        <f>BS113*BS111</f>
        <v>244932.6</v>
      </c>
      <c r="BU134" s="61" t="s">
        <v>15</v>
      </c>
      <c r="BW134" s="57" t="s">
        <v>38</v>
      </c>
      <c r="BX134" s="6"/>
      <c r="BY134" s="17"/>
      <c r="BZ134" s="58">
        <f>SUM(BS127:CB127)*BS106</f>
        <v>1518.82632</v>
      </c>
      <c r="CA134" s="19"/>
      <c r="CE134" s="59" t="s">
        <v>37</v>
      </c>
      <c r="CF134" s="34"/>
      <c r="CG134" s="34"/>
      <c r="CH134" s="35"/>
      <c r="CI134" s="60">
        <f>CH113*CH111</f>
        <v>244932.6</v>
      </c>
      <c r="CJ134" s="61" t="s">
        <v>15</v>
      </c>
      <c r="CL134" s="57" t="s">
        <v>38</v>
      </c>
      <c r="CM134" s="6"/>
      <c r="CN134" s="17"/>
      <c r="CO134" s="58">
        <f>SUM(CH127:CQ127)*CH106</f>
        <v>1518.82632</v>
      </c>
      <c r="CP134" s="19"/>
      <c r="CT134" s="59" t="s">
        <v>37</v>
      </c>
      <c r="CU134" s="34"/>
      <c r="CV134" s="34"/>
      <c r="CW134" s="35"/>
      <c r="CX134" s="60">
        <f>CW113*CW111</f>
        <v>244932.6</v>
      </c>
      <c r="CY134" s="61" t="s">
        <v>15</v>
      </c>
      <c r="DA134" s="57" t="s">
        <v>38</v>
      </c>
      <c r="DB134" s="6"/>
      <c r="DC134" s="17"/>
      <c r="DD134" s="58">
        <f>SUM(CW127:DF127)*CW106</f>
        <v>1518.82632</v>
      </c>
      <c r="DE134" s="19"/>
      <c r="DI134" s="59" t="s">
        <v>37</v>
      </c>
      <c r="DJ134" s="34"/>
      <c r="DK134" s="34"/>
      <c r="DL134" s="35"/>
      <c r="DM134" s="60">
        <f>DL113*DL111</f>
        <v>244932.6</v>
      </c>
      <c r="DN134" s="61" t="s">
        <v>15</v>
      </c>
      <c r="DP134" s="57" t="s">
        <v>38</v>
      </c>
      <c r="DQ134" s="6"/>
      <c r="DR134" s="17"/>
      <c r="DS134" s="58">
        <f>SUM(DL127:DU127)*DL106</f>
        <v>1518.82632</v>
      </c>
      <c r="DT134" s="19"/>
      <c r="DX134" s="59" t="s">
        <v>37</v>
      </c>
      <c r="DY134" s="34"/>
      <c r="DZ134" s="34"/>
      <c r="EA134" s="35"/>
      <c r="EB134" s="60">
        <f>EA113*EA111</f>
        <v>244932.6</v>
      </c>
      <c r="EC134" s="61" t="s">
        <v>15</v>
      </c>
      <c r="EE134" s="57" t="s">
        <v>38</v>
      </c>
      <c r="EF134" s="6"/>
      <c r="EG134" s="17"/>
      <c r="EH134" s="58">
        <f>SUM(EA127:EJ127)*EA106</f>
        <v>1518.82632</v>
      </c>
      <c r="EI134" s="19"/>
      <c r="EM134" s="59" t="s">
        <v>37</v>
      </c>
      <c r="EN134" s="34"/>
      <c r="EO134" s="34"/>
      <c r="EP134" s="35"/>
      <c r="EQ134" s="60">
        <f>EP113*EP111</f>
        <v>244932.6</v>
      </c>
      <c r="ER134" s="61" t="s">
        <v>15</v>
      </c>
      <c r="ET134" s="57" t="s">
        <v>38</v>
      </c>
      <c r="EU134" s="6"/>
      <c r="EV134" s="17"/>
      <c r="EW134" s="58">
        <f>SUM(EP127:EY127)*EP106</f>
        <v>1518.82632</v>
      </c>
      <c r="EX134" s="19"/>
      <c r="FB134" s="59" t="s">
        <v>37</v>
      </c>
      <c r="FC134" s="34"/>
      <c r="FD134" s="34"/>
      <c r="FE134" s="35"/>
      <c r="FF134" s="60">
        <f>FE113*FE111</f>
        <v>244932.6</v>
      </c>
      <c r="FG134" s="61" t="s">
        <v>15</v>
      </c>
      <c r="FI134" s="57" t="s">
        <v>38</v>
      </c>
      <c r="FJ134" s="6"/>
      <c r="FK134" s="17"/>
      <c r="FL134" s="58">
        <f>SUM(FE127:FN127)*FE106</f>
        <v>1518.82632</v>
      </c>
      <c r="FM134" s="19"/>
      <c r="FQ134" s="59" t="s">
        <v>37</v>
      </c>
      <c r="FR134" s="34"/>
      <c r="FS134" s="34"/>
      <c r="FT134" s="35"/>
      <c r="FU134" s="60">
        <f>FT113*FT111</f>
        <v>244932.6</v>
      </c>
      <c r="FV134" s="61" t="s">
        <v>15</v>
      </c>
      <c r="FX134" s="57" t="s">
        <v>38</v>
      </c>
      <c r="FY134" s="6"/>
      <c r="FZ134" s="17"/>
      <c r="GA134" s="58">
        <f>SUM(FT127:GC127)*FT106</f>
        <v>1518.82632</v>
      </c>
      <c r="GB134" s="19"/>
      <c r="GF134" s="59" t="s">
        <v>37</v>
      </c>
      <c r="GG134" s="34"/>
      <c r="GH134" s="34"/>
      <c r="GI134" s="35"/>
      <c r="GJ134" s="60">
        <f>GI113*GI111</f>
        <v>244932.6</v>
      </c>
      <c r="GK134" s="61" t="s">
        <v>15</v>
      </c>
      <c r="GM134" s="57" t="s">
        <v>38</v>
      </c>
      <c r="GN134" s="6"/>
      <c r="GO134" s="17"/>
      <c r="GP134" s="58">
        <f>SUM(GI127:GR127)*GI106</f>
        <v>1518.82632</v>
      </c>
      <c r="GQ134" s="19"/>
    </row>
    <row r="135" ht="15.75" customHeight="1">
      <c r="A135" s="102"/>
      <c r="H135" s="59" t="s">
        <v>37</v>
      </c>
      <c r="I135" s="34"/>
      <c r="J135" s="34"/>
      <c r="K135" s="35"/>
      <c r="L135" s="60">
        <f>K114*K112</f>
        <v>244932.6</v>
      </c>
      <c r="M135" s="61" t="s">
        <v>15</v>
      </c>
      <c r="O135" s="57" t="s">
        <v>38</v>
      </c>
      <c r="P135" s="6"/>
      <c r="Q135" s="17"/>
      <c r="R135" s="58">
        <f>SUM(K128:T128)*K107</f>
        <v>1518.82632</v>
      </c>
      <c r="S135" s="19"/>
      <c r="AD135" s="57" t="s">
        <v>39</v>
      </c>
      <c r="AE135" s="6"/>
      <c r="AF135" s="17"/>
      <c r="AG135" s="58">
        <f>AA150*Z108</f>
        <v>777.5171712</v>
      </c>
      <c r="AH135" s="19"/>
      <c r="AS135" s="57" t="s">
        <v>39</v>
      </c>
      <c r="AT135" s="6"/>
      <c r="AU135" s="17"/>
      <c r="AV135" s="58">
        <f>AP150*AO108</f>
        <v>842.3102688</v>
      </c>
      <c r="AW135" s="19"/>
      <c r="BH135" s="57" t="s">
        <v>39</v>
      </c>
      <c r="BI135" s="6"/>
      <c r="BJ135" s="17"/>
      <c r="BK135" s="58">
        <f>BE150*BD108</f>
        <v>907.1033664</v>
      </c>
      <c r="BL135" s="19"/>
      <c r="BW135" s="57" t="s">
        <v>39</v>
      </c>
      <c r="BX135" s="6"/>
      <c r="BY135" s="17"/>
      <c r="BZ135" s="58">
        <f>BT150*BS108</f>
        <v>971.896464</v>
      </c>
      <c r="CA135" s="19"/>
      <c r="CL135" s="57" t="s">
        <v>39</v>
      </c>
      <c r="CM135" s="6"/>
      <c r="CN135" s="17"/>
      <c r="CO135" s="58">
        <f>CI150*CH108</f>
        <v>1036.689562</v>
      </c>
      <c r="CP135" s="19"/>
      <c r="DA135" s="57" t="s">
        <v>39</v>
      </c>
      <c r="DB135" s="6"/>
      <c r="DC135" s="17"/>
      <c r="DD135" s="58">
        <f>CX150*CW108</f>
        <v>1101.482659</v>
      </c>
      <c r="DE135" s="19"/>
      <c r="DP135" s="57" t="s">
        <v>39</v>
      </c>
      <c r="DQ135" s="6"/>
      <c r="DR135" s="17"/>
      <c r="DS135" s="58">
        <f>DM150*DL108</f>
        <v>1166.275757</v>
      </c>
      <c r="DT135" s="19"/>
      <c r="EE135" s="57" t="s">
        <v>39</v>
      </c>
      <c r="EF135" s="6"/>
      <c r="EG135" s="17"/>
      <c r="EH135" s="58">
        <f>EB150*EA108</f>
        <v>1231.068854</v>
      </c>
      <c r="EI135" s="19"/>
      <c r="ET135" s="57" t="s">
        <v>39</v>
      </c>
      <c r="EU135" s="6"/>
      <c r="EV135" s="17"/>
      <c r="EW135" s="58">
        <f>EQ150*EP108</f>
        <v>1295.861952</v>
      </c>
      <c r="EX135" s="19"/>
      <c r="FI135" s="57" t="s">
        <v>39</v>
      </c>
      <c r="FJ135" s="6"/>
      <c r="FK135" s="17"/>
      <c r="FL135" s="58" t="str">
        <f>FF150*FE108</f>
        <v>#ERROR!</v>
      </c>
      <c r="FM135" s="19"/>
      <c r="FX135" s="57" t="s">
        <v>39</v>
      </c>
      <c r="FY135" s="6"/>
      <c r="FZ135" s="17"/>
      <c r="GA135" s="58" t="str">
        <f>FU150*FT108</f>
        <v>#ERROR!</v>
      </c>
      <c r="GB135" s="19"/>
      <c r="GM135" s="57" t="s">
        <v>39</v>
      </c>
      <c r="GN135" s="6"/>
      <c r="GO135" s="17"/>
      <c r="GP135" s="58" t="str">
        <f>GJ150*GI108</f>
        <v>#ERROR!</v>
      </c>
      <c r="GQ135" s="19"/>
    </row>
    <row r="136" ht="15.75" customHeight="1">
      <c r="A136" s="102"/>
      <c r="O136" s="57" t="s">
        <v>39</v>
      </c>
      <c r="P136" s="6"/>
      <c r="Q136" s="17"/>
      <c r="R136" s="58">
        <f>L151*K109</f>
        <v>907.1033664</v>
      </c>
      <c r="S136" s="19"/>
      <c r="W136" s="51" t="s">
        <v>40</v>
      </c>
      <c r="X136" s="8"/>
      <c r="Y136" s="8"/>
      <c r="Z136" s="8"/>
      <c r="AA136" s="8"/>
      <c r="AB136" s="9"/>
      <c r="AD136" s="57" t="s">
        <v>41</v>
      </c>
      <c r="AE136" s="6"/>
      <c r="AF136" s="19"/>
      <c r="AG136" s="58">
        <f>AG132+AG133</f>
        <v>95.6809788</v>
      </c>
      <c r="AH136" s="19"/>
      <c r="AL136" s="51" t="s">
        <v>40</v>
      </c>
      <c r="AM136" s="8"/>
      <c r="AN136" s="8"/>
      <c r="AO136" s="8"/>
      <c r="AP136" s="8"/>
      <c r="AQ136" s="9"/>
      <c r="AS136" s="57" t="s">
        <v>41</v>
      </c>
      <c r="AT136" s="6"/>
      <c r="AU136" s="19"/>
      <c r="AV136" s="58">
        <f>AV132+AV133</f>
        <v>98.3806912</v>
      </c>
      <c r="AW136" s="19"/>
      <c r="BA136" s="51" t="s">
        <v>40</v>
      </c>
      <c r="BB136" s="8"/>
      <c r="BC136" s="8"/>
      <c r="BD136" s="8"/>
      <c r="BE136" s="8"/>
      <c r="BF136" s="9"/>
      <c r="BH136" s="57" t="s">
        <v>41</v>
      </c>
      <c r="BI136" s="6"/>
      <c r="BJ136" s="19"/>
      <c r="BK136" s="58">
        <f>BK132+BK133</f>
        <v>101.0804036</v>
      </c>
      <c r="BL136" s="19"/>
      <c r="BP136" s="51" t="s">
        <v>40</v>
      </c>
      <c r="BQ136" s="8"/>
      <c r="BR136" s="8"/>
      <c r="BS136" s="8"/>
      <c r="BT136" s="8"/>
      <c r="BU136" s="9"/>
      <c r="BW136" s="57" t="s">
        <v>41</v>
      </c>
      <c r="BX136" s="6"/>
      <c r="BY136" s="19"/>
      <c r="BZ136" s="58">
        <f>BZ132+BZ133</f>
        <v>103.780116</v>
      </c>
      <c r="CA136" s="19"/>
      <c r="CE136" s="51" t="s">
        <v>40</v>
      </c>
      <c r="CF136" s="8"/>
      <c r="CG136" s="8"/>
      <c r="CH136" s="8"/>
      <c r="CI136" s="8"/>
      <c r="CJ136" s="9"/>
      <c r="CL136" s="57" t="s">
        <v>41</v>
      </c>
      <c r="CM136" s="6"/>
      <c r="CN136" s="19"/>
      <c r="CO136" s="58">
        <f>CO132+CO133</f>
        <v>106.4798284</v>
      </c>
      <c r="CP136" s="19"/>
      <c r="CT136" s="51" t="s">
        <v>40</v>
      </c>
      <c r="CU136" s="8"/>
      <c r="CV136" s="8"/>
      <c r="CW136" s="8"/>
      <c r="CX136" s="8"/>
      <c r="CY136" s="9"/>
      <c r="DA136" s="57" t="s">
        <v>41</v>
      </c>
      <c r="DB136" s="6"/>
      <c r="DC136" s="19"/>
      <c r="DD136" s="58">
        <f>DD132+DD133</f>
        <v>109.1795408</v>
      </c>
      <c r="DE136" s="19"/>
      <c r="DI136" s="51" t="s">
        <v>40</v>
      </c>
      <c r="DJ136" s="8"/>
      <c r="DK136" s="8"/>
      <c r="DL136" s="8"/>
      <c r="DM136" s="8"/>
      <c r="DN136" s="9"/>
      <c r="DP136" s="57" t="s">
        <v>41</v>
      </c>
      <c r="DQ136" s="6"/>
      <c r="DR136" s="19"/>
      <c r="DS136" s="58">
        <f>DS132+DS133</f>
        <v>111.8792532</v>
      </c>
      <c r="DT136" s="19"/>
      <c r="DX136" s="51" t="s">
        <v>40</v>
      </c>
      <c r="DY136" s="8"/>
      <c r="DZ136" s="8"/>
      <c r="EA136" s="8"/>
      <c r="EB136" s="8"/>
      <c r="EC136" s="9"/>
      <c r="EE136" s="57" t="s">
        <v>41</v>
      </c>
      <c r="EF136" s="6"/>
      <c r="EG136" s="19"/>
      <c r="EH136" s="58">
        <f>EH132+EH133</f>
        <v>114.5789656</v>
      </c>
      <c r="EI136" s="19"/>
      <c r="EM136" s="51" t="s">
        <v>40</v>
      </c>
      <c r="EN136" s="8"/>
      <c r="EO136" s="8"/>
      <c r="EP136" s="8"/>
      <c r="EQ136" s="8"/>
      <c r="ER136" s="9"/>
      <c r="ET136" s="57" t="s">
        <v>41</v>
      </c>
      <c r="EU136" s="6"/>
      <c r="EV136" s="19"/>
      <c r="EW136" s="58">
        <f>EW132+EW133</f>
        <v>117.278678</v>
      </c>
      <c r="EX136" s="19"/>
      <c r="FB136" s="51" t="s">
        <v>40</v>
      </c>
      <c r="FC136" s="8"/>
      <c r="FD136" s="8"/>
      <c r="FE136" s="8"/>
      <c r="FF136" s="8"/>
      <c r="FG136" s="9"/>
      <c r="FI136" s="57" t="s">
        <v>41</v>
      </c>
      <c r="FJ136" s="6"/>
      <c r="FK136" s="19"/>
      <c r="FL136" s="58" t="str">
        <f>FL132+FL133</f>
        <v>#ERROR!</v>
      </c>
      <c r="FM136" s="19"/>
      <c r="FQ136" s="51" t="s">
        <v>40</v>
      </c>
      <c r="FR136" s="8"/>
      <c r="FS136" s="8"/>
      <c r="FT136" s="8"/>
      <c r="FU136" s="8"/>
      <c r="FV136" s="9"/>
      <c r="FX136" s="57" t="s">
        <v>41</v>
      </c>
      <c r="FY136" s="6"/>
      <c r="FZ136" s="17"/>
      <c r="GA136" s="58" t="str">
        <f>GA132+GA133</f>
        <v>#ERROR!</v>
      </c>
      <c r="GB136" s="19"/>
      <c r="GF136" s="51" t="s">
        <v>40</v>
      </c>
      <c r="GG136" s="8"/>
      <c r="GH136" s="8"/>
      <c r="GI136" s="8"/>
      <c r="GJ136" s="8"/>
      <c r="GK136" s="9"/>
      <c r="GM136" s="57" t="s">
        <v>41</v>
      </c>
      <c r="GN136" s="6"/>
      <c r="GO136" s="17"/>
      <c r="GP136" s="58" t="str">
        <f>GP132+GP133</f>
        <v>#ERROR!</v>
      </c>
      <c r="GQ136" s="19"/>
    </row>
    <row r="137" ht="15.75" customHeight="1">
      <c r="A137" s="102"/>
      <c r="H137" s="51" t="s">
        <v>40</v>
      </c>
      <c r="I137" s="8"/>
      <c r="J137" s="8"/>
      <c r="K137" s="8"/>
      <c r="L137" s="8"/>
      <c r="M137" s="9"/>
      <c r="O137" s="57" t="s">
        <v>41</v>
      </c>
      <c r="P137" s="6"/>
      <c r="Q137" s="19"/>
      <c r="R137" s="58">
        <f>R133+R134</f>
        <v>101.0804036</v>
      </c>
      <c r="S137" s="19"/>
      <c r="W137" s="62" t="s">
        <v>34</v>
      </c>
      <c r="X137" s="27"/>
      <c r="Y137" s="27"/>
      <c r="Z137" s="28"/>
      <c r="AA137" s="63">
        <f>AA138/Z112</f>
        <v>122.81225</v>
      </c>
      <c r="AB137" s="41"/>
      <c r="AD137" s="57" t="s">
        <v>42</v>
      </c>
      <c r="AE137" s="6"/>
      <c r="AF137" s="19"/>
      <c r="AG137" s="58">
        <f>AG136*Z112</f>
        <v>2296.343491</v>
      </c>
      <c r="AH137" s="19"/>
      <c r="AL137" s="62" t="s">
        <v>34</v>
      </c>
      <c r="AM137" s="27"/>
      <c r="AN137" s="27"/>
      <c r="AO137" s="28"/>
      <c r="AP137" s="63">
        <f>AP138/AO112</f>
        <v>122.81225</v>
      </c>
      <c r="AQ137" s="41"/>
      <c r="AS137" s="57" t="s">
        <v>42</v>
      </c>
      <c r="AT137" s="6"/>
      <c r="AU137" s="19"/>
      <c r="AV137" s="58">
        <f>AV136*AO112</f>
        <v>2361.136589</v>
      </c>
      <c r="AW137" s="19"/>
      <c r="BA137" s="62" t="s">
        <v>34</v>
      </c>
      <c r="BB137" s="27"/>
      <c r="BC137" s="27"/>
      <c r="BD137" s="28"/>
      <c r="BE137" s="63">
        <f>BE138/BD112</f>
        <v>122.81225</v>
      </c>
      <c r="BF137" s="41"/>
      <c r="BH137" s="57" t="s">
        <v>42</v>
      </c>
      <c r="BI137" s="6"/>
      <c r="BJ137" s="19"/>
      <c r="BK137" s="58">
        <f>BK136*BD112</f>
        <v>2425.929686</v>
      </c>
      <c r="BL137" s="19"/>
      <c r="BP137" s="62" t="s">
        <v>34</v>
      </c>
      <c r="BQ137" s="27"/>
      <c r="BR137" s="27"/>
      <c r="BS137" s="28"/>
      <c r="BT137" s="63">
        <f>BT138/BS112</f>
        <v>122.81225</v>
      </c>
      <c r="BU137" s="41"/>
      <c r="BW137" s="57" t="s">
        <v>42</v>
      </c>
      <c r="BX137" s="6"/>
      <c r="BY137" s="19"/>
      <c r="BZ137" s="58">
        <f>BZ136*BS112</f>
        <v>2490.722784</v>
      </c>
      <c r="CA137" s="19"/>
      <c r="CE137" s="62" t="s">
        <v>34</v>
      </c>
      <c r="CF137" s="27"/>
      <c r="CG137" s="27"/>
      <c r="CH137" s="28"/>
      <c r="CI137" s="63">
        <f>CI138/CH112</f>
        <v>122.81225</v>
      </c>
      <c r="CJ137" s="41"/>
      <c r="CL137" s="57" t="s">
        <v>42</v>
      </c>
      <c r="CM137" s="6"/>
      <c r="CN137" s="19"/>
      <c r="CO137" s="58">
        <f>CO136*CH112</f>
        <v>2555.515882</v>
      </c>
      <c r="CP137" s="19"/>
      <c r="CT137" s="62" t="s">
        <v>34</v>
      </c>
      <c r="CU137" s="27"/>
      <c r="CV137" s="27"/>
      <c r="CW137" s="28"/>
      <c r="CX137" s="63">
        <f>CX138/CW112</f>
        <v>122.81225</v>
      </c>
      <c r="CY137" s="41"/>
      <c r="DA137" s="57" t="s">
        <v>42</v>
      </c>
      <c r="DB137" s="6"/>
      <c r="DC137" s="19"/>
      <c r="DD137" s="58">
        <f>DD136*CW112</f>
        <v>2620.308979</v>
      </c>
      <c r="DE137" s="19"/>
      <c r="DI137" s="62" t="s">
        <v>34</v>
      </c>
      <c r="DJ137" s="27"/>
      <c r="DK137" s="27"/>
      <c r="DL137" s="28"/>
      <c r="DM137" s="63">
        <f>DM138/DL112</f>
        <v>122.81225</v>
      </c>
      <c r="DN137" s="41"/>
      <c r="DP137" s="57" t="s">
        <v>42</v>
      </c>
      <c r="DQ137" s="6"/>
      <c r="DR137" s="19"/>
      <c r="DS137" s="58">
        <f>DS136*DL112</f>
        <v>2685.102077</v>
      </c>
      <c r="DT137" s="19"/>
      <c r="DX137" s="62" t="s">
        <v>34</v>
      </c>
      <c r="DY137" s="27"/>
      <c r="DZ137" s="27"/>
      <c r="EA137" s="28"/>
      <c r="EB137" s="63">
        <f>EB138/EA112</f>
        <v>122.81225</v>
      </c>
      <c r="EC137" s="41"/>
      <c r="EE137" s="57" t="s">
        <v>42</v>
      </c>
      <c r="EF137" s="6"/>
      <c r="EG137" s="19"/>
      <c r="EH137" s="58">
        <f>EH136*EA112</f>
        <v>2749.895174</v>
      </c>
      <c r="EI137" s="19"/>
      <c r="EM137" s="62" t="s">
        <v>34</v>
      </c>
      <c r="EN137" s="27"/>
      <c r="EO137" s="27"/>
      <c r="EP137" s="28"/>
      <c r="EQ137" s="63">
        <f>EQ138/EP112</f>
        <v>122.81225</v>
      </c>
      <c r="ER137" s="41"/>
      <c r="ET137" s="57" t="s">
        <v>42</v>
      </c>
      <c r="EU137" s="6"/>
      <c r="EV137" s="19"/>
      <c r="EW137" s="58">
        <f>EW136*EP112</f>
        <v>2814.688272</v>
      </c>
      <c r="EX137" s="19"/>
      <c r="FB137" s="62" t="s">
        <v>34</v>
      </c>
      <c r="FC137" s="27"/>
      <c r="FD137" s="27"/>
      <c r="FE137" s="28"/>
      <c r="FF137" s="63">
        <f>FF138/FE112</f>
        <v>122.81225</v>
      </c>
      <c r="FG137" s="41"/>
      <c r="FI137" s="57" t="s">
        <v>42</v>
      </c>
      <c r="FJ137" s="6"/>
      <c r="FK137" s="19"/>
      <c r="FL137" s="58" t="str">
        <f>FL136*FE112</f>
        <v>#ERROR!</v>
      </c>
      <c r="FM137" s="19"/>
      <c r="FQ137" s="104" t="s">
        <v>34</v>
      </c>
      <c r="FR137" s="11"/>
      <c r="FS137" s="11"/>
      <c r="FT137" s="12"/>
      <c r="FU137" s="105">
        <f>FU138/FT112</f>
        <v>122.81225</v>
      </c>
      <c r="FV137" s="14"/>
      <c r="FX137" s="57" t="s">
        <v>42</v>
      </c>
      <c r="FY137" s="6"/>
      <c r="FZ137" s="17"/>
      <c r="GA137" s="58" t="str">
        <f>GA136*FT112</f>
        <v>#ERROR!</v>
      </c>
      <c r="GB137" s="19"/>
      <c r="GF137" s="104" t="s">
        <v>34</v>
      </c>
      <c r="GG137" s="11"/>
      <c r="GH137" s="11"/>
      <c r="GI137" s="12"/>
      <c r="GJ137" s="105">
        <f>GJ138/GI112</f>
        <v>122.81225</v>
      </c>
      <c r="GK137" s="14"/>
      <c r="GM137" s="57" t="s">
        <v>42</v>
      </c>
      <c r="GN137" s="6"/>
      <c r="GO137" s="17"/>
      <c r="GP137" s="58" t="str">
        <f>GP136*GI112</f>
        <v>#ERROR!</v>
      </c>
      <c r="GQ137" s="19"/>
    </row>
    <row r="138" ht="15.75" customHeight="1">
      <c r="A138" s="102"/>
      <c r="H138" s="62" t="s">
        <v>34</v>
      </c>
      <c r="I138" s="27"/>
      <c r="J138" s="27"/>
      <c r="K138" s="28"/>
      <c r="L138" s="63">
        <f>L139/K113</f>
        <v>122.81225</v>
      </c>
      <c r="M138" s="41"/>
      <c r="O138" s="57" t="s">
        <v>42</v>
      </c>
      <c r="P138" s="6"/>
      <c r="Q138" s="19"/>
      <c r="R138" s="58">
        <f>R137*K113</f>
        <v>2425.929686</v>
      </c>
      <c r="S138" s="19"/>
      <c r="W138" s="64" t="s">
        <v>43</v>
      </c>
      <c r="X138" s="6"/>
      <c r="Y138" s="6"/>
      <c r="Z138" s="17"/>
      <c r="AA138" s="65">
        <f>Z106*Z111</f>
        <v>2947.494</v>
      </c>
      <c r="AB138" s="19"/>
      <c r="AD138" s="57" t="s">
        <v>44</v>
      </c>
      <c r="AE138" s="6"/>
      <c r="AF138" s="19"/>
      <c r="AG138" s="58">
        <f>AG136*Z114</f>
        <v>677421.3299</v>
      </c>
      <c r="AH138" s="19"/>
      <c r="AL138" s="64" t="s">
        <v>43</v>
      </c>
      <c r="AM138" s="6"/>
      <c r="AN138" s="6"/>
      <c r="AO138" s="17"/>
      <c r="AP138" s="65">
        <f>AO106*AO111</f>
        <v>2947.494</v>
      </c>
      <c r="AQ138" s="19"/>
      <c r="AS138" s="57" t="s">
        <v>44</v>
      </c>
      <c r="AT138" s="6"/>
      <c r="AU138" s="19"/>
      <c r="AV138" s="58">
        <f>AV136*AO114</f>
        <v>696535.2937</v>
      </c>
      <c r="AW138" s="19"/>
      <c r="BA138" s="64" t="s">
        <v>43</v>
      </c>
      <c r="BB138" s="6"/>
      <c r="BC138" s="6"/>
      <c r="BD138" s="17"/>
      <c r="BE138" s="65">
        <f>BD106*BD111</f>
        <v>2947.494</v>
      </c>
      <c r="BF138" s="19"/>
      <c r="BH138" s="57" t="s">
        <v>44</v>
      </c>
      <c r="BI138" s="6"/>
      <c r="BJ138" s="19"/>
      <c r="BK138" s="58">
        <f>BK136*BD114</f>
        <v>715649.2575</v>
      </c>
      <c r="BL138" s="19"/>
      <c r="BP138" s="64" t="s">
        <v>43</v>
      </c>
      <c r="BQ138" s="6"/>
      <c r="BR138" s="6"/>
      <c r="BS138" s="17"/>
      <c r="BT138" s="65">
        <f>BS106*BS111</f>
        <v>2947.494</v>
      </c>
      <c r="BU138" s="19"/>
      <c r="BW138" s="57" t="s">
        <v>44</v>
      </c>
      <c r="BX138" s="6"/>
      <c r="BY138" s="19"/>
      <c r="BZ138" s="58">
        <f>BZ136*BS114</f>
        <v>734763.2213</v>
      </c>
      <c r="CA138" s="19"/>
      <c r="CE138" s="64" t="s">
        <v>43</v>
      </c>
      <c r="CF138" s="6"/>
      <c r="CG138" s="6"/>
      <c r="CH138" s="17"/>
      <c r="CI138" s="65">
        <f>CH106*CH111</f>
        <v>2947.494</v>
      </c>
      <c r="CJ138" s="19"/>
      <c r="CL138" s="57" t="s">
        <v>44</v>
      </c>
      <c r="CM138" s="6"/>
      <c r="CN138" s="19"/>
      <c r="CO138" s="58">
        <f>CO136*CH114</f>
        <v>753877.1851</v>
      </c>
      <c r="CP138" s="19"/>
      <c r="CT138" s="64" t="s">
        <v>43</v>
      </c>
      <c r="CU138" s="6"/>
      <c r="CV138" s="6"/>
      <c r="CW138" s="17"/>
      <c r="CX138" s="65">
        <f>CW106*CW111</f>
        <v>2947.494</v>
      </c>
      <c r="CY138" s="19"/>
      <c r="DA138" s="57" t="s">
        <v>44</v>
      </c>
      <c r="DB138" s="6"/>
      <c r="DC138" s="19"/>
      <c r="DD138" s="58">
        <f>DD136*CW114</f>
        <v>772991.1489</v>
      </c>
      <c r="DE138" s="19"/>
      <c r="DI138" s="64" t="s">
        <v>43</v>
      </c>
      <c r="DJ138" s="6"/>
      <c r="DK138" s="6"/>
      <c r="DL138" s="17"/>
      <c r="DM138" s="65">
        <f>DL106*DL111</f>
        <v>2947.494</v>
      </c>
      <c r="DN138" s="19"/>
      <c r="DP138" s="57" t="s">
        <v>44</v>
      </c>
      <c r="DQ138" s="6"/>
      <c r="DR138" s="19"/>
      <c r="DS138" s="58">
        <f>DS136*DL114</f>
        <v>792105.1127</v>
      </c>
      <c r="DT138" s="19"/>
      <c r="DX138" s="64" t="s">
        <v>43</v>
      </c>
      <c r="DY138" s="6"/>
      <c r="DZ138" s="6"/>
      <c r="EA138" s="17"/>
      <c r="EB138" s="65">
        <f>EA106*EA111</f>
        <v>2947.494</v>
      </c>
      <c r="EC138" s="19"/>
      <c r="EE138" s="57" t="s">
        <v>44</v>
      </c>
      <c r="EF138" s="6"/>
      <c r="EG138" s="19"/>
      <c r="EH138" s="58">
        <f>EH136*EA114</f>
        <v>811219.0764</v>
      </c>
      <c r="EI138" s="19"/>
      <c r="EM138" s="64" t="s">
        <v>43</v>
      </c>
      <c r="EN138" s="6"/>
      <c r="EO138" s="6"/>
      <c r="EP138" s="17"/>
      <c r="EQ138" s="65">
        <f>EP106*EP111</f>
        <v>2947.494</v>
      </c>
      <c r="ER138" s="19"/>
      <c r="ET138" s="57" t="s">
        <v>44</v>
      </c>
      <c r="EU138" s="6"/>
      <c r="EV138" s="19"/>
      <c r="EW138" s="58">
        <f>EW136*EP114</f>
        <v>830333.0402</v>
      </c>
      <c r="EX138" s="19"/>
      <c r="FB138" s="64" t="s">
        <v>43</v>
      </c>
      <c r="FC138" s="6"/>
      <c r="FD138" s="6"/>
      <c r="FE138" s="17"/>
      <c r="FF138" s="65">
        <f>FE106*FE111</f>
        <v>2947.494</v>
      </c>
      <c r="FG138" s="19"/>
      <c r="FI138" s="57" t="s">
        <v>44</v>
      </c>
      <c r="FJ138" s="6"/>
      <c r="FK138" s="19"/>
      <c r="FL138" s="58" t="str">
        <f>FL136*FE114</f>
        <v>#ERROR!</v>
      </c>
      <c r="FM138" s="19"/>
      <c r="FQ138" s="64" t="s">
        <v>43</v>
      </c>
      <c r="FR138" s="6"/>
      <c r="FS138" s="6"/>
      <c r="FT138" s="17"/>
      <c r="FU138" s="65">
        <f>FT106*FT111</f>
        <v>2947.494</v>
      </c>
      <c r="FV138" s="19"/>
      <c r="FX138" s="57" t="s">
        <v>44</v>
      </c>
      <c r="FY138" s="6"/>
      <c r="FZ138" s="17"/>
      <c r="GA138" s="58" t="str">
        <f>GA136*FT114</f>
        <v>#ERROR!</v>
      </c>
      <c r="GB138" s="19"/>
      <c r="GF138" s="64" t="s">
        <v>43</v>
      </c>
      <c r="GG138" s="6"/>
      <c r="GH138" s="6"/>
      <c r="GI138" s="17"/>
      <c r="GJ138" s="65">
        <f>GI106*GI111</f>
        <v>2947.494</v>
      </c>
      <c r="GK138" s="19"/>
      <c r="GM138" s="57" t="s">
        <v>44</v>
      </c>
      <c r="GN138" s="6"/>
      <c r="GO138" s="17"/>
      <c r="GP138" s="58" t="str">
        <f>GP136*GI114</f>
        <v>#ERROR!</v>
      </c>
      <c r="GQ138" s="19"/>
    </row>
    <row r="139" ht="15.75" customHeight="1">
      <c r="A139" s="102"/>
      <c r="H139" s="64" t="s">
        <v>43</v>
      </c>
      <c r="I139" s="6"/>
      <c r="J139" s="6"/>
      <c r="K139" s="17"/>
      <c r="L139" s="65">
        <f>K107*K112</f>
        <v>2947.494</v>
      </c>
      <c r="M139" s="19"/>
      <c r="O139" s="57" t="s">
        <v>44</v>
      </c>
      <c r="P139" s="6"/>
      <c r="Q139" s="19"/>
      <c r="R139" s="58">
        <f>R137*K115</f>
        <v>715649.2575</v>
      </c>
      <c r="S139" s="19"/>
      <c r="W139" s="64" t="s">
        <v>45</v>
      </c>
      <c r="X139" s="6"/>
      <c r="Y139" s="6"/>
      <c r="Z139" s="17"/>
      <c r="AA139" s="65">
        <f>AA138*Z113</f>
        <v>869510.73</v>
      </c>
      <c r="AB139" s="19"/>
      <c r="AD139" s="57" t="s">
        <v>46</v>
      </c>
      <c r="AE139" s="6"/>
      <c r="AF139" s="19"/>
      <c r="AG139" s="66">
        <f>AG138*5</f>
        <v>3387106.65</v>
      </c>
      <c r="AH139" s="19"/>
      <c r="AL139" s="64" t="s">
        <v>45</v>
      </c>
      <c r="AM139" s="6"/>
      <c r="AN139" s="6"/>
      <c r="AO139" s="17"/>
      <c r="AP139" s="65">
        <f>AP138*AO113</f>
        <v>869510.73</v>
      </c>
      <c r="AQ139" s="19"/>
      <c r="AS139" s="57" t="s">
        <v>46</v>
      </c>
      <c r="AT139" s="6"/>
      <c r="AU139" s="19"/>
      <c r="AV139" s="66">
        <f>AV138*5</f>
        <v>3482676.468</v>
      </c>
      <c r="AW139" s="19"/>
      <c r="BA139" s="64" t="s">
        <v>45</v>
      </c>
      <c r="BB139" s="6"/>
      <c r="BC139" s="6"/>
      <c r="BD139" s="17"/>
      <c r="BE139" s="65">
        <f>BE138*BD113</f>
        <v>869510.73</v>
      </c>
      <c r="BF139" s="19"/>
      <c r="BH139" s="57" t="s">
        <v>46</v>
      </c>
      <c r="BI139" s="6"/>
      <c r="BJ139" s="19"/>
      <c r="BK139" s="66">
        <f>BK138*5</f>
        <v>3578246.287</v>
      </c>
      <c r="BL139" s="19"/>
      <c r="BP139" s="64" t="s">
        <v>45</v>
      </c>
      <c r="BQ139" s="6"/>
      <c r="BR139" s="6"/>
      <c r="BS139" s="17"/>
      <c r="BT139" s="65">
        <f>BT138*BS113</f>
        <v>869510.73</v>
      </c>
      <c r="BU139" s="19"/>
      <c r="BW139" s="57" t="s">
        <v>46</v>
      </c>
      <c r="BX139" s="6"/>
      <c r="BY139" s="19"/>
      <c r="BZ139" s="66">
        <f>BZ138*5</f>
        <v>3673816.106</v>
      </c>
      <c r="CA139" s="19"/>
      <c r="CE139" s="64" t="s">
        <v>45</v>
      </c>
      <c r="CF139" s="6"/>
      <c r="CG139" s="6"/>
      <c r="CH139" s="17"/>
      <c r="CI139" s="65">
        <f>CI138*CH113</f>
        <v>869510.73</v>
      </c>
      <c r="CJ139" s="19"/>
      <c r="CL139" s="57" t="s">
        <v>46</v>
      </c>
      <c r="CM139" s="6"/>
      <c r="CN139" s="19"/>
      <c r="CO139" s="66">
        <f>CO138*5</f>
        <v>3769385.925</v>
      </c>
      <c r="CP139" s="19"/>
      <c r="CT139" s="64" t="s">
        <v>45</v>
      </c>
      <c r="CU139" s="6"/>
      <c r="CV139" s="6"/>
      <c r="CW139" s="17"/>
      <c r="CX139" s="65">
        <f>CX138*CW113</f>
        <v>869510.73</v>
      </c>
      <c r="CY139" s="19"/>
      <c r="DA139" s="57" t="s">
        <v>46</v>
      </c>
      <c r="DB139" s="6"/>
      <c r="DC139" s="19"/>
      <c r="DD139" s="66">
        <f>DD138*5</f>
        <v>3864955.744</v>
      </c>
      <c r="DE139" s="19"/>
      <c r="DI139" s="64" t="s">
        <v>45</v>
      </c>
      <c r="DJ139" s="6"/>
      <c r="DK139" s="6"/>
      <c r="DL139" s="17"/>
      <c r="DM139" s="65">
        <f>DM138*DL113</f>
        <v>869510.73</v>
      </c>
      <c r="DN139" s="19"/>
      <c r="DP139" s="57" t="s">
        <v>46</v>
      </c>
      <c r="DQ139" s="6"/>
      <c r="DR139" s="19"/>
      <c r="DS139" s="66">
        <f>DS138*5</f>
        <v>3960525.563</v>
      </c>
      <c r="DT139" s="19"/>
      <c r="DX139" s="64" t="s">
        <v>45</v>
      </c>
      <c r="DY139" s="6"/>
      <c r="DZ139" s="6"/>
      <c r="EA139" s="17"/>
      <c r="EB139" s="65">
        <f>EB138*EA113</f>
        <v>869510.73</v>
      </c>
      <c r="EC139" s="19"/>
      <c r="EE139" s="57" t="s">
        <v>46</v>
      </c>
      <c r="EF139" s="6"/>
      <c r="EG139" s="19"/>
      <c r="EH139" s="66">
        <f>EH138*5</f>
        <v>4056095.382</v>
      </c>
      <c r="EI139" s="19"/>
      <c r="EM139" s="64" t="s">
        <v>45</v>
      </c>
      <c r="EN139" s="6"/>
      <c r="EO139" s="6"/>
      <c r="EP139" s="17"/>
      <c r="EQ139" s="65">
        <f>EQ138*EP113</f>
        <v>869510.73</v>
      </c>
      <c r="ER139" s="19"/>
      <c r="ET139" s="57" t="s">
        <v>46</v>
      </c>
      <c r="EU139" s="6"/>
      <c r="EV139" s="19"/>
      <c r="EW139" s="66">
        <f>EW138*5</f>
        <v>4151665.201</v>
      </c>
      <c r="EX139" s="19"/>
      <c r="FB139" s="64" t="s">
        <v>45</v>
      </c>
      <c r="FC139" s="6"/>
      <c r="FD139" s="6"/>
      <c r="FE139" s="17"/>
      <c r="FF139" s="65">
        <f>FF138*FE113</f>
        <v>869510.73</v>
      </c>
      <c r="FG139" s="19"/>
      <c r="FI139" s="57" t="s">
        <v>46</v>
      </c>
      <c r="FJ139" s="6"/>
      <c r="FK139" s="19"/>
      <c r="FL139" s="66" t="str">
        <f>FL138*5</f>
        <v>#ERROR!</v>
      </c>
      <c r="FM139" s="19"/>
      <c r="FQ139" s="64" t="s">
        <v>45</v>
      </c>
      <c r="FR139" s="6"/>
      <c r="FS139" s="6"/>
      <c r="FT139" s="17"/>
      <c r="FU139" s="65">
        <f>FU138*FT113</f>
        <v>869510.73</v>
      </c>
      <c r="FV139" s="19"/>
      <c r="FX139" s="57" t="s">
        <v>46</v>
      </c>
      <c r="FY139" s="6"/>
      <c r="FZ139" s="17"/>
      <c r="GA139" s="66" t="str">
        <f>GA138*5</f>
        <v>#ERROR!</v>
      </c>
      <c r="GB139" s="19"/>
      <c r="GF139" s="64" t="s">
        <v>45</v>
      </c>
      <c r="GG139" s="6"/>
      <c r="GH139" s="6"/>
      <c r="GI139" s="17"/>
      <c r="GJ139" s="65">
        <f>GJ138*GI113</f>
        <v>869510.73</v>
      </c>
      <c r="GK139" s="19"/>
      <c r="GM139" s="57" t="s">
        <v>46</v>
      </c>
      <c r="GN139" s="6"/>
      <c r="GO139" s="17"/>
      <c r="GP139" s="66" t="str">
        <f>GP138*5</f>
        <v>#ERROR!</v>
      </c>
      <c r="GQ139" s="19"/>
    </row>
    <row r="140" ht="15.75" customHeight="1">
      <c r="A140" s="102"/>
      <c r="H140" s="64" t="s">
        <v>45</v>
      </c>
      <c r="I140" s="6"/>
      <c r="J140" s="6"/>
      <c r="K140" s="17"/>
      <c r="L140" s="65">
        <f>L139*K114</f>
        <v>869510.73</v>
      </c>
      <c r="M140" s="19"/>
      <c r="O140" s="57" t="s">
        <v>46</v>
      </c>
      <c r="P140" s="6"/>
      <c r="Q140" s="19"/>
      <c r="R140" s="66">
        <f>R139*5</f>
        <v>3578246.287</v>
      </c>
      <c r="S140" s="19"/>
      <c r="W140" s="67" t="s">
        <v>47</v>
      </c>
      <c r="X140" s="34"/>
      <c r="Y140" s="34"/>
      <c r="Z140" s="35"/>
      <c r="AA140" s="68">
        <f>AA139*5</f>
        <v>4347553.65</v>
      </c>
      <c r="AB140" s="37"/>
      <c r="AL140" s="67" t="s">
        <v>47</v>
      </c>
      <c r="AM140" s="34"/>
      <c r="AN140" s="34"/>
      <c r="AO140" s="35"/>
      <c r="AP140" s="68">
        <f>AP139*5</f>
        <v>4347553.65</v>
      </c>
      <c r="AQ140" s="37"/>
      <c r="BA140" s="67" t="s">
        <v>47</v>
      </c>
      <c r="BB140" s="34"/>
      <c r="BC140" s="34"/>
      <c r="BD140" s="35"/>
      <c r="BE140" s="68">
        <f>BE139*5</f>
        <v>4347553.65</v>
      </c>
      <c r="BF140" s="37"/>
      <c r="BP140" s="67" t="s">
        <v>47</v>
      </c>
      <c r="BQ140" s="34"/>
      <c r="BR140" s="34"/>
      <c r="BS140" s="35"/>
      <c r="BT140" s="68">
        <f>BT139*5</f>
        <v>4347553.65</v>
      </c>
      <c r="BU140" s="37"/>
      <c r="CE140" s="67" t="s">
        <v>47</v>
      </c>
      <c r="CF140" s="34"/>
      <c r="CG140" s="34"/>
      <c r="CH140" s="35"/>
      <c r="CI140" s="68">
        <f>CI139*5</f>
        <v>4347553.65</v>
      </c>
      <c r="CJ140" s="37"/>
      <c r="CT140" s="67" t="s">
        <v>47</v>
      </c>
      <c r="CU140" s="34"/>
      <c r="CV140" s="34"/>
      <c r="CW140" s="35"/>
      <c r="CX140" s="68">
        <f>CX139*5</f>
        <v>4347553.65</v>
      </c>
      <c r="CY140" s="37"/>
      <c r="DI140" s="67" t="s">
        <v>47</v>
      </c>
      <c r="DJ140" s="34"/>
      <c r="DK140" s="34"/>
      <c r="DL140" s="35"/>
      <c r="DM140" s="68">
        <f>DM139*5</f>
        <v>4347553.65</v>
      </c>
      <c r="DN140" s="37"/>
      <c r="DX140" s="67" t="s">
        <v>47</v>
      </c>
      <c r="DY140" s="34"/>
      <c r="DZ140" s="34"/>
      <c r="EA140" s="35"/>
      <c r="EB140" s="68">
        <f>EB139*5</f>
        <v>4347553.65</v>
      </c>
      <c r="EC140" s="37"/>
      <c r="EM140" s="67" t="s">
        <v>47</v>
      </c>
      <c r="EN140" s="34"/>
      <c r="EO140" s="34"/>
      <c r="EP140" s="35"/>
      <c r="EQ140" s="68">
        <f>EQ139*5</f>
        <v>4347553.65</v>
      </c>
      <c r="ER140" s="37"/>
      <c r="FB140" s="67" t="s">
        <v>47</v>
      </c>
      <c r="FC140" s="34"/>
      <c r="FD140" s="34"/>
      <c r="FE140" s="35"/>
      <c r="FF140" s="68">
        <f>FF139*5</f>
        <v>4347553.65</v>
      </c>
      <c r="FG140" s="37"/>
      <c r="FQ140" s="67" t="s">
        <v>47</v>
      </c>
      <c r="FR140" s="34"/>
      <c r="FS140" s="34"/>
      <c r="FT140" s="35"/>
      <c r="FU140" s="68">
        <f>FU139*5</f>
        <v>4347553.65</v>
      </c>
      <c r="FV140" s="37"/>
      <c r="GF140" s="67" t="s">
        <v>47</v>
      </c>
      <c r="GG140" s="34"/>
      <c r="GH140" s="34"/>
      <c r="GI140" s="35"/>
      <c r="GJ140" s="68">
        <f>GJ139*5</f>
        <v>4347553.65</v>
      </c>
      <c r="GK140" s="37"/>
    </row>
    <row r="141" ht="15.75" customHeight="1">
      <c r="A141" s="102"/>
      <c r="H141" s="67" t="s">
        <v>47</v>
      </c>
      <c r="I141" s="34"/>
      <c r="J141" s="34"/>
      <c r="K141" s="35"/>
      <c r="L141" s="68">
        <f>L140*5</f>
        <v>4347553.65</v>
      </c>
      <c r="M141" s="37"/>
      <c r="AD141" s="69" t="s">
        <v>48</v>
      </c>
      <c r="AE141" s="11"/>
      <c r="AF141" s="11"/>
      <c r="AG141" s="11"/>
      <c r="AH141" s="14"/>
      <c r="AS141" s="69" t="s">
        <v>48</v>
      </c>
      <c r="AT141" s="11"/>
      <c r="AU141" s="11"/>
      <c r="AV141" s="11"/>
      <c r="AW141" s="14"/>
      <c r="BH141" s="69" t="s">
        <v>48</v>
      </c>
      <c r="BI141" s="11"/>
      <c r="BJ141" s="11"/>
      <c r="BK141" s="11"/>
      <c r="BL141" s="14"/>
      <c r="BW141" s="69" t="s">
        <v>48</v>
      </c>
      <c r="BX141" s="11"/>
      <c r="BY141" s="11"/>
      <c r="BZ141" s="11"/>
      <c r="CA141" s="14"/>
      <c r="CL141" s="69" t="s">
        <v>48</v>
      </c>
      <c r="CM141" s="11"/>
      <c r="CN141" s="11"/>
      <c r="CO141" s="11"/>
      <c r="CP141" s="14"/>
      <c r="DA141" s="69" t="s">
        <v>48</v>
      </c>
      <c r="DB141" s="11"/>
      <c r="DC141" s="11"/>
      <c r="DD141" s="11"/>
      <c r="DE141" s="14"/>
      <c r="DP141" s="69" t="s">
        <v>48</v>
      </c>
      <c r="DQ141" s="11"/>
      <c r="DR141" s="11"/>
      <c r="DS141" s="11"/>
      <c r="DT141" s="14"/>
      <c r="EE141" s="69" t="s">
        <v>48</v>
      </c>
      <c r="EF141" s="11"/>
      <c r="EG141" s="11"/>
      <c r="EH141" s="11"/>
      <c r="EI141" s="14"/>
      <c r="ET141" s="69" t="s">
        <v>48</v>
      </c>
      <c r="EU141" s="11"/>
      <c r="EV141" s="11"/>
      <c r="EW141" s="11"/>
      <c r="EX141" s="14"/>
      <c r="FI141" s="69" t="s">
        <v>48</v>
      </c>
      <c r="FJ141" s="11"/>
      <c r="FK141" s="11"/>
      <c r="FL141" s="11"/>
      <c r="FM141" s="14"/>
      <c r="FX141" s="69" t="s">
        <v>48</v>
      </c>
      <c r="FY141" s="11"/>
      <c r="FZ141" s="11"/>
      <c r="GA141" s="11"/>
      <c r="GB141" s="14"/>
      <c r="GM141" s="69" t="s">
        <v>48</v>
      </c>
      <c r="GN141" s="11"/>
      <c r="GO141" s="11"/>
      <c r="GP141" s="11"/>
      <c r="GQ141" s="14"/>
    </row>
    <row r="142" ht="15.75" customHeight="1">
      <c r="A142" s="102"/>
      <c r="O142" s="69" t="s">
        <v>48</v>
      </c>
      <c r="P142" s="11"/>
      <c r="Q142" s="11"/>
      <c r="R142" s="11"/>
      <c r="S142" s="14"/>
      <c r="W142" s="70" t="s">
        <v>49</v>
      </c>
      <c r="X142" s="71"/>
      <c r="Y142" s="71"/>
      <c r="Z142" s="71"/>
      <c r="AA142" s="71"/>
      <c r="AB142" s="72"/>
      <c r="AD142" s="73" t="s">
        <v>50</v>
      </c>
      <c r="AE142" s="6"/>
      <c r="AF142" s="19"/>
      <c r="AG142" s="74">
        <f t="shared" ref="AG142:AG145" si="296">AA137-AG136</f>
        <v>27.1312712</v>
      </c>
      <c r="AH142" s="19"/>
      <c r="AL142" s="70" t="s">
        <v>49</v>
      </c>
      <c r="AM142" s="71"/>
      <c r="AN142" s="71"/>
      <c r="AO142" s="71"/>
      <c r="AP142" s="71"/>
      <c r="AQ142" s="72"/>
      <c r="AS142" s="73" t="s">
        <v>50</v>
      </c>
      <c r="AT142" s="6"/>
      <c r="AU142" s="19"/>
      <c r="AV142" s="74">
        <f t="shared" ref="AV142:AV145" si="297">AP137-AV136</f>
        <v>24.4315588</v>
      </c>
      <c r="AW142" s="19"/>
      <c r="BA142" s="70" t="s">
        <v>49</v>
      </c>
      <c r="BB142" s="71"/>
      <c r="BC142" s="71"/>
      <c r="BD142" s="71"/>
      <c r="BE142" s="71"/>
      <c r="BF142" s="72"/>
      <c r="BH142" s="73" t="s">
        <v>50</v>
      </c>
      <c r="BI142" s="6"/>
      <c r="BJ142" s="19"/>
      <c r="BK142" s="74">
        <f t="shared" ref="BK142:BK145" si="298">BE137-BK136</f>
        <v>21.7318464</v>
      </c>
      <c r="BL142" s="19"/>
      <c r="BP142" s="70" t="s">
        <v>49</v>
      </c>
      <c r="BQ142" s="71"/>
      <c r="BR142" s="71"/>
      <c r="BS142" s="71"/>
      <c r="BT142" s="71"/>
      <c r="BU142" s="72"/>
      <c r="BW142" s="73" t="s">
        <v>50</v>
      </c>
      <c r="BX142" s="6"/>
      <c r="BY142" s="19"/>
      <c r="BZ142" s="74">
        <f t="shared" ref="BZ142:BZ145" si="299">BT137-BZ136</f>
        <v>19.032134</v>
      </c>
      <c r="CA142" s="19"/>
      <c r="CE142" s="70" t="s">
        <v>49</v>
      </c>
      <c r="CF142" s="71"/>
      <c r="CG142" s="71"/>
      <c r="CH142" s="71"/>
      <c r="CI142" s="71"/>
      <c r="CJ142" s="72"/>
      <c r="CL142" s="73" t="s">
        <v>50</v>
      </c>
      <c r="CM142" s="6"/>
      <c r="CN142" s="19"/>
      <c r="CO142" s="74">
        <f t="shared" ref="CO142:CO145" si="300">CI137-CO136</f>
        <v>16.3324216</v>
      </c>
      <c r="CP142" s="19"/>
      <c r="CT142" s="70" t="s">
        <v>49</v>
      </c>
      <c r="CU142" s="71"/>
      <c r="CV142" s="71"/>
      <c r="CW142" s="71"/>
      <c r="CX142" s="71"/>
      <c r="CY142" s="72"/>
      <c r="DA142" s="73" t="s">
        <v>50</v>
      </c>
      <c r="DB142" s="6"/>
      <c r="DC142" s="19"/>
      <c r="DD142" s="74">
        <f t="shared" ref="DD142:DD145" si="301">CX137-DD136</f>
        <v>13.6327092</v>
      </c>
      <c r="DE142" s="19"/>
      <c r="DI142" s="70" t="s">
        <v>49</v>
      </c>
      <c r="DJ142" s="71"/>
      <c r="DK142" s="71"/>
      <c r="DL142" s="71"/>
      <c r="DM142" s="71"/>
      <c r="DN142" s="72"/>
      <c r="DP142" s="73" t="s">
        <v>50</v>
      </c>
      <c r="DQ142" s="6"/>
      <c r="DR142" s="19"/>
      <c r="DS142" s="74">
        <f t="shared" ref="DS142:DS145" si="302">DM137-DS136</f>
        <v>10.9329968</v>
      </c>
      <c r="DT142" s="19"/>
      <c r="DX142" s="70" t="s">
        <v>49</v>
      </c>
      <c r="DY142" s="71"/>
      <c r="DZ142" s="71"/>
      <c r="EA142" s="71"/>
      <c r="EB142" s="71"/>
      <c r="EC142" s="72"/>
      <c r="EE142" s="73" t="s">
        <v>50</v>
      </c>
      <c r="EF142" s="6"/>
      <c r="EG142" s="19"/>
      <c r="EH142" s="74">
        <f t="shared" ref="EH142:EH145" si="303">EB137-EH136</f>
        <v>8.2332844</v>
      </c>
      <c r="EI142" s="19"/>
      <c r="EM142" s="70" t="s">
        <v>49</v>
      </c>
      <c r="EN142" s="71"/>
      <c r="EO142" s="71"/>
      <c r="EP142" s="71"/>
      <c r="EQ142" s="71"/>
      <c r="ER142" s="72"/>
      <c r="ET142" s="73" t="s">
        <v>50</v>
      </c>
      <c r="EU142" s="6"/>
      <c r="EV142" s="19"/>
      <c r="EW142" s="74">
        <f t="shared" ref="EW142:EW145" si="304">EQ137-EW136</f>
        <v>5.533572</v>
      </c>
      <c r="EX142" s="19"/>
      <c r="FB142" s="70" t="s">
        <v>49</v>
      </c>
      <c r="FC142" s="71"/>
      <c r="FD142" s="71"/>
      <c r="FE142" s="71"/>
      <c r="FF142" s="71"/>
      <c r="FG142" s="72"/>
      <c r="FI142" s="73" t="s">
        <v>50</v>
      </c>
      <c r="FJ142" s="6"/>
      <c r="FK142" s="19"/>
      <c r="FL142" s="74" t="str">
        <f t="shared" ref="FL142:FL145" si="305">FF137-FL136</f>
        <v>#ERROR!</v>
      </c>
      <c r="FM142" s="19"/>
      <c r="FQ142" s="70" t="s">
        <v>49</v>
      </c>
      <c r="FR142" s="71"/>
      <c r="FS142" s="71"/>
      <c r="FT142" s="71"/>
      <c r="FU142" s="71"/>
      <c r="FV142" s="72"/>
      <c r="FX142" s="73" t="s">
        <v>50</v>
      </c>
      <c r="FY142" s="6"/>
      <c r="FZ142" s="17"/>
      <c r="GA142" s="74" t="str">
        <f t="shared" ref="GA142:GA145" si="306">FU137-GA136</f>
        <v>#ERROR!</v>
      </c>
      <c r="GB142" s="19"/>
      <c r="GF142" s="70" t="s">
        <v>49</v>
      </c>
      <c r="GG142" s="71"/>
      <c r="GH142" s="71"/>
      <c r="GI142" s="71"/>
      <c r="GJ142" s="71"/>
      <c r="GK142" s="72"/>
      <c r="GM142" s="73" t="s">
        <v>50</v>
      </c>
      <c r="GN142" s="6"/>
      <c r="GO142" s="17"/>
      <c r="GP142" s="74" t="str">
        <f t="shared" ref="GP142:GP145" si="307">GJ137-GP136</f>
        <v>#ERROR!</v>
      </c>
      <c r="GQ142" s="19"/>
    </row>
    <row r="143" ht="15.75" customHeight="1">
      <c r="A143" s="102"/>
      <c r="H143" s="70" t="s">
        <v>49</v>
      </c>
      <c r="I143" s="71"/>
      <c r="J143" s="71"/>
      <c r="K143" s="71"/>
      <c r="L143" s="71"/>
      <c r="M143" s="72"/>
      <c r="O143" s="73" t="s">
        <v>50</v>
      </c>
      <c r="P143" s="6"/>
      <c r="Q143" s="19"/>
      <c r="R143" s="74">
        <f t="shared" ref="R143:R146" si="308">L138-R137</f>
        <v>21.7318464</v>
      </c>
      <c r="S143" s="19"/>
      <c r="W143" s="55" t="s">
        <v>33</v>
      </c>
      <c r="X143" s="11"/>
      <c r="Y143" s="11"/>
      <c r="Z143" s="12"/>
      <c r="AA143" s="75">
        <f>AA144/Z112</f>
        <v>17.8266</v>
      </c>
      <c r="AB143" s="76" t="s">
        <v>15</v>
      </c>
      <c r="AD143" s="73" t="s">
        <v>51</v>
      </c>
      <c r="AE143" s="6"/>
      <c r="AF143" s="19"/>
      <c r="AG143" s="74">
        <f t="shared" si="296"/>
        <v>651.1505088</v>
      </c>
      <c r="AH143" s="19"/>
      <c r="AL143" s="55" t="s">
        <v>33</v>
      </c>
      <c r="AM143" s="11"/>
      <c r="AN143" s="11"/>
      <c r="AO143" s="12"/>
      <c r="AP143" s="75">
        <f>AP144/AO112</f>
        <v>17.8266</v>
      </c>
      <c r="AQ143" s="76" t="s">
        <v>15</v>
      </c>
      <c r="AS143" s="73" t="s">
        <v>51</v>
      </c>
      <c r="AT143" s="6"/>
      <c r="AU143" s="19"/>
      <c r="AV143" s="74">
        <f t="shared" si="297"/>
        <v>586.3574112</v>
      </c>
      <c r="AW143" s="19"/>
      <c r="BA143" s="55" t="s">
        <v>33</v>
      </c>
      <c r="BB143" s="11"/>
      <c r="BC143" s="11"/>
      <c r="BD143" s="12"/>
      <c r="BE143" s="75">
        <f>BE144/BD112</f>
        <v>17.8266</v>
      </c>
      <c r="BF143" s="76" t="s">
        <v>15</v>
      </c>
      <c r="BH143" s="73" t="s">
        <v>51</v>
      </c>
      <c r="BI143" s="6"/>
      <c r="BJ143" s="19"/>
      <c r="BK143" s="74">
        <f t="shared" si="298"/>
        <v>521.5643136</v>
      </c>
      <c r="BL143" s="19"/>
      <c r="BP143" s="55" t="s">
        <v>33</v>
      </c>
      <c r="BQ143" s="11"/>
      <c r="BR143" s="11"/>
      <c r="BS143" s="12"/>
      <c r="BT143" s="75">
        <f>BT144/BS112</f>
        <v>17.8266</v>
      </c>
      <c r="BU143" s="76" t="s">
        <v>15</v>
      </c>
      <c r="BW143" s="73" t="s">
        <v>51</v>
      </c>
      <c r="BX143" s="6"/>
      <c r="BY143" s="19"/>
      <c r="BZ143" s="74">
        <f t="shared" si="299"/>
        <v>456.771216</v>
      </c>
      <c r="CA143" s="19"/>
      <c r="CE143" s="55" t="s">
        <v>33</v>
      </c>
      <c r="CF143" s="11"/>
      <c r="CG143" s="11"/>
      <c r="CH143" s="12"/>
      <c r="CI143" s="75">
        <f>CI144/CH112</f>
        <v>17.8266</v>
      </c>
      <c r="CJ143" s="76" t="s">
        <v>15</v>
      </c>
      <c r="CL143" s="73" t="s">
        <v>51</v>
      </c>
      <c r="CM143" s="6"/>
      <c r="CN143" s="19"/>
      <c r="CO143" s="74">
        <f t="shared" si="300"/>
        <v>391.9781184</v>
      </c>
      <c r="CP143" s="19"/>
      <c r="CT143" s="55" t="s">
        <v>33</v>
      </c>
      <c r="CU143" s="11"/>
      <c r="CV143" s="11"/>
      <c r="CW143" s="12"/>
      <c r="CX143" s="75">
        <f>CX144/CW112</f>
        <v>17.8266</v>
      </c>
      <c r="CY143" s="76" t="s">
        <v>15</v>
      </c>
      <c r="DA143" s="73" t="s">
        <v>51</v>
      </c>
      <c r="DB143" s="6"/>
      <c r="DC143" s="19"/>
      <c r="DD143" s="74">
        <f t="shared" si="301"/>
        <v>327.1850208</v>
      </c>
      <c r="DE143" s="19"/>
      <c r="DI143" s="55" t="s">
        <v>33</v>
      </c>
      <c r="DJ143" s="11"/>
      <c r="DK143" s="11"/>
      <c r="DL143" s="12"/>
      <c r="DM143" s="75">
        <f>DM144/DL112</f>
        <v>17.8266</v>
      </c>
      <c r="DN143" s="76" t="s">
        <v>15</v>
      </c>
      <c r="DP143" s="73" t="s">
        <v>51</v>
      </c>
      <c r="DQ143" s="6"/>
      <c r="DR143" s="19"/>
      <c r="DS143" s="74">
        <f t="shared" si="302"/>
        <v>262.3919232</v>
      </c>
      <c r="DT143" s="19"/>
      <c r="DX143" s="55" t="s">
        <v>33</v>
      </c>
      <c r="DY143" s="11"/>
      <c r="DZ143" s="11"/>
      <c r="EA143" s="12"/>
      <c r="EB143" s="75">
        <f>EB144/EA112</f>
        <v>17.8266</v>
      </c>
      <c r="EC143" s="76" t="s">
        <v>15</v>
      </c>
      <c r="EE143" s="73" t="s">
        <v>51</v>
      </c>
      <c r="EF143" s="6"/>
      <c r="EG143" s="19"/>
      <c r="EH143" s="74">
        <f t="shared" si="303"/>
        <v>197.5988256</v>
      </c>
      <c r="EI143" s="19"/>
      <c r="EM143" s="55" t="s">
        <v>33</v>
      </c>
      <c r="EN143" s="11"/>
      <c r="EO143" s="11"/>
      <c r="EP143" s="12"/>
      <c r="EQ143" s="75">
        <f>EQ144/EP112</f>
        <v>17.8266</v>
      </c>
      <c r="ER143" s="76" t="s">
        <v>15</v>
      </c>
      <c r="ET143" s="73" t="s">
        <v>51</v>
      </c>
      <c r="EU143" s="6"/>
      <c r="EV143" s="19"/>
      <c r="EW143" s="74">
        <f t="shared" si="304"/>
        <v>132.805728</v>
      </c>
      <c r="EX143" s="19"/>
      <c r="FB143" s="55" t="s">
        <v>33</v>
      </c>
      <c r="FC143" s="11"/>
      <c r="FD143" s="11"/>
      <c r="FE143" s="12"/>
      <c r="FF143" s="75">
        <f>FF144/FE112</f>
        <v>17.8266</v>
      </c>
      <c r="FG143" s="76" t="s">
        <v>15</v>
      </c>
      <c r="FI143" s="73" t="s">
        <v>51</v>
      </c>
      <c r="FJ143" s="6"/>
      <c r="FK143" s="19"/>
      <c r="FL143" s="74" t="str">
        <f t="shared" si="305"/>
        <v>#ERROR!</v>
      </c>
      <c r="FM143" s="19"/>
      <c r="FQ143" s="55" t="s">
        <v>33</v>
      </c>
      <c r="FR143" s="11"/>
      <c r="FS143" s="11"/>
      <c r="FT143" s="12"/>
      <c r="FU143" s="75">
        <f>FU144/FT112</f>
        <v>17.8266</v>
      </c>
      <c r="FV143" s="76" t="s">
        <v>15</v>
      </c>
      <c r="FX143" s="73" t="s">
        <v>51</v>
      </c>
      <c r="FY143" s="6"/>
      <c r="FZ143" s="17"/>
      <c r="GA143" s="74" t="str">
        <f t="shared" si="306"/>
        <v>#ERROR!</v>
      </c>
      <c r="GB143" s="19"/>
      <c r="GF143" s="55" t="s">
        <v>33</v>
      </c>
      <c r="GG143" s="11"/>
      <c r="GH143" s="11"/>
      <c r="GI143" s="12"/>
      <c r="GJ143" s="75">
        <f>GJ144/GI112</f>
        <v>17.8266</v>
      </c>
      <c r="GK143" s="76" t="s">
        <v>15</v>
      </c>
      <c r="GM143" s="73" t="s">
        <v>51</v>
      </c>
      <c r="GN143" s="6"/>
      <c r="GO143" s="17"/>
      <c r="GP143" s="74" t="str">
        <f t="shared" si="307"/>
        <v>#ERROR!</v>
      </c>
      <c r="GQ143" s="19"/>
    </row>
    <row r="144" ht="15.75" customHeight="1">
      <c r="A144" s="102"/>
      <c r="H144" s="55" t="s">
        <v>33</v>
      </c>
      <c r="I144" s="11"/>
      <c r="J144" s="11"/>
      <c r="K144" s="12"/>
      <c r="L144" s="75">
        <f>L145/K113</f>
        <v>17.8266</v>
      </c>
      <c r="M144" s="76" t="s">
        <v>15</v>
      </c>
      <c r="O144" s="73" t="s">
        <v>51</v>
      </c>
      <c r="P144" s="6"/>
      <c r="Q144" s="19"/>
      <c r="R144" s="74">
        <f t="shared" si="308"/>
        <v>521.5643136</v>
      </c>
      <c r="S144" s="19"/>
      <c r="W144" s="57" t="s">
        <v>35</v>
      </c>
      <c r="X144" s="6"/>
      <c r="Y144" s="6"/>
      <c r="Z144" s="17"/>
      <c r="AA144" s="77">
        <f>SUM(Z127:AI127)</f>
        <v>427.8384</v>
      </c>
      <c r="AB144" s="78" t="s">
        <v>15</v>
      </c>
      <c r="AD144" s="73" t="s">
        <v>52</v>
      </c>
      <c r="AE144" s="6"/>
      <c r="AF144" s="19"/>
      <c r="AG144" s="74">
        <f t="shared" si="296"/>
        <v>192089.4001</v>
      </c>
      <c r="AH144" s="19"/>
      <c r="AL144" s="57" t="s">
        <v>35</v>
      </c>
      <c r="AM144" s="6"/>
      <c r="AN144" s="6"/>
      <c r="AO144" s="17"/>
      <c r="AP144" s="77">
        <f>SUM(AO127:AX127)</f>
        <v>427.8384</v>
      </c>
      <c r="AQ144" s="78" t="s">
        <v>15</v>
      </c>
      <c r="AS144" s="73" t="s">
        <v>52</v>
      </c>
      <c r="AT144" s="6"/>
      <c r="AU144" s="19"/>
      <c r="AV144" s="74">
        <f t="shared" si="297"/>
        <v>172975.4363</v>
      </c>
      <c r="AW144" s="19"/>
      <c r="BA144" s="57" t="s">
        <v>35</v>
      </c>
      <c r="BB144" s="6"/>
      <c r="BC144" s="6"/>
      <c r="BD144" s="17"/>
      <c r="BE144" s="77">
        <f>SUM(BD127:BM127)</f>
        <v>427.8384</v>
      </c>
      <c r="BF144" s="78" t="s">
        <v>15</v>
      </c>
      <c r="BH144" s="73" t="s">
        <v>52</v>
      </c>
      <c r="BI144" s="6"/>
      <c r="BJ144" s="19"/>
      <c r="BK144" s="74">
        <f t="shared" si="298"/>
        <v>153861.4725</v>
      </c>
      <c r="BL144" s="19"/>
      <c r="BP144" s="57" t="s">
        <v>35</v>
      </c>
      <c r="BQ144" s="6"/>
      <c r="BR144" s="6"/>
      <c r="BS144" s="17"/>
      <c r="BT144" s="77">
        <f>SUM(BS127:CB127)</f>
        <v>427.8384</v>
      </c>
      <c r="BU144" s="78" t="s">
        <v>15</v>
      </c>
      <c r="BW144" s="73" t="s">
        <v>52</v>
      </c>
      <c r="BX144" s="6"/>
      <c r="BY144" s="19"/>
      <c r="BZ144" s="74">
        <f t="shared" si="299"/>
        <v>134747.5087</v>
      </c>
      <c r="CA144" s="19"/>
      <c r="CE144" s="57" t="s">
        <v>35</v>
      </c>
      <c r="CF144" s="6"/>
      <c r="CG144" s="6"/>
      <c r="CH144" s="17"/>
      <c r="CI144" s="77">
        <f>SUM(CH127:CQ127)</f>
        <v>427.8384</v>
      </c>
      <c r="CJ144" s="78" t="s">
        <v>15</v>
      </c>
      <c r="CL144" s="73" t="s">
        <v>52</v>
      </c>
      <c r="CM144" s="6"/>
      <c r="CN144" s="19"/>
      <c r="CO144" s="74">
        <f t="shared" si="300"/>
        <v>115633.5449</v>
      </c>
      <c r="CP144" s="19"/>
      <c r="CT144" s="57" t="s">
        <v>35</v>
      </c>
      <c r="CU144" s="6"/>
      <c r="CV144" s="6"/>
      <c r="CW144" s="17"/>
      <c r="CX144" s="77">
        <f>SUM(CW127:DF127)</f>
        <v>427.8384</v>
      </c>
      <c r="CY144" s="78" t="s">
        <v>15</v>
      </c>
      <c r="DA144" s="73" t="s">
        <v>52</v>
      </c>
      <c r="DB144" s="6"/>
      <c r="DC144" s="19"/>
      <c r="DD144" s="74">
        <f t="shared" si="301"/>
        <v>96519.58114</v>
      </c>
      <c r="DE144" s="19"/>
      <c r="DI144" s="57" t="s">
        <v>35</v>
      </c>
      <c r="DJ144" s="6"/>
      <c r="DK144" s="6"/>
      <c r="DL144" s="17"/>
      <c r="DM144" s="77">
        <f>SUM(DL127:DU127)</f>
        <v>427.8384</v>
      </c>
      <c r="DN144" s="78" t="s">
        <v>15</v>
      </c>
      <c r="DP144" s="73" t="s">
        <v>52</v>
      </c>
      <c r="DQ144" s="6"/>
      <c r="DR144" s="19"/>
      <c r="DS144" s="74">
        <f t="shared" si="302"/>
        <v>77405.61734</v>
      </c>
      <c r="DT144" s="19"/>
      <c r="DX144" s="57" t="s">
        <v>35</v>
      </c>
      <c r="DY144" s="6"/>
      <c r="DZ144" s="6"/>
      <c r="EA144" s="17"/>
      <c r="EB144" s="77">
        <f>SUM(EA127:EJ127)</f>
        <v>427.8384</v>
      </c>
      <c r="EC144" s="78" t="s">
        <v>15</v>
      </c>
      <c r="EE144" s="73" t="s">
        <v>52</v>
      </c>
      <c r="EF144" s="6"/>
      <c r="EG144" s="19"/>
      <c r="EH144" s="74">
        <f t="shared" si="303"/>
        <v>58291.65355</v>
      </c>
      <c r="EI144" s="19"/>
      <c r="EM144" s="57" t="s">
        <v>35</v>
      </c>
      <c r="EN144" s="6"/>
      <c r="EO144" s="6"/>
      <c r="EP144" s="17"/>
      <c r="EQ144" s="77">
        <f>SUM(EP127:EY127)</f>
        <v>427.8384</v>
      </c>
      <c r="ER144" s="78" t="s">
        <v>15</v>
      </c>
      <c r="ET144" s="73" t="s">
        <v>52</v>
      </c>
      <c r="EU144" s="6"/>
      <c r="EV144" s="19"/>
      <c r="EW144" s="74">
        <f t="shared" si="304"/>
        <v>39177.68976</v>
      </c>
      <c r="EX144" s="19"/>
      <c r="FB144" s="57" t="s">
        <v>35</v>
      </c>
      <c r="FC144" s="6"/>
      <c r="FD144" s="6"/>
      <c r="FE144" s="17"/>
      <c r="FF144" s="77">
        <f>SUM(FE127:FN127)</f>
        <v>427.8384</v>
      </c>
      <c r="FG144" s="78" t="s">
        <v>15</v>
      </c>
      <c r="FI144" s="73" t="s">
        <v>52</v>
      </c>
      <c r="FJ144" s="6"/>
      <c r="FK144" s="19"/>
      <c r="FL144" s="74" t="str">
        <f t="shared" si="305"/>
        <v>#ERROR!</v>
      </c>
      <c r="FM144" s="19"/>
      <c r="FQ144" s="57" t="s">
        <v>35</v>
      </c>
      <c r="FR144" s="6"/>
      <c r="FS144" s="6"/>
      <c r="FT144" s="17"/>
      <c r="FU144" s="77">
        <f>SUM(FT127:GC127)</f>
        <v>427.8384</v>
      </c>
      <c r="FV144" s="78" t="s">
        <v>15</v>
      </c>
      <c r="FX144" s="73" t="s">
        <v>52</v>
      </c>
      <c r="FY144" s="6"/>
      <c r="FZ144" s="17"/>
      <c r="GA144" s="74" t="str">
        <f t="shared" si="306"/>
        <v>#ERROR!</v>
      </c>
      <c r="GB144" s="19"/>
      <c r="GF144" s="57" t="s">
        <v>35</v>
      </c>
      <c r="GG144" s="6"/>
      <c r="GH144" s="6"/>
      <c r="GI144" s="17"/>
      <c r="GJ144" s="77">
        <f>SUM(GI127:GR127)</f>
        <v>427.8384</v>
      </c>
      <c r="GK144" s="78" t="s">
        <v>15</v>
      </c>
      <c r="GM144" s="73" t="s">
        <v>52</v>
      </c>
      <c r="GN144" s="6"/>
      <c r="GO144" s="17"/>
      <c r="GP144" s="74" t="str">
        <f t="shared" si="307"/>
        <v>#ERROR!</v>
      </c>
      <c r="GQ144" s="19"/>
    </row>
    <row r="145" ht="15.75" customHeight="1">
      <c r="A145" s="102"/>
      <c r="H145" s="57" t="s">
        <v>35</v>
      </c>
      <c r="I145" s="6"/>
      <c r="J145" s="6"/>
      <c r="K145" s="17"/>
      <c r="L145" s="77">
        <f>SUM(K128:T128)</f>
        <v>427.8384</v>
      </c>
      <c r="M145" s="78" t="s">
        <v>15</v>
      </c>
      <c r="O145" s="73" t="s">
        <v>52</v>
      </c>
      <c r="P145" s="6"/>
      <c r="Q145" s="19"/>
      <c r="R145" s="74">
        <f t="shared" si="308"/>
        <v>153861.4725</v>
      </c>
      <c r="S145" s="19"/>
      <c r="W145" s="57" t="s">
        <v>53</v>
      </c>
      <c r="X145" s="6"/>
      <c r="Y145" s="6"/>
      <c r="Z145" s="17"/>
      <c r="AA145" s="77">
        <f>AA144*Z113</f>
        <v>126212.328</v>
      </c>
      <c r="AB145" s="78" t="s">
        <v>15</v>
      </c>
      <c r="AD145" s="79" t="s">
        <v>54</v>
      </c>
      <c r="AE145" s="34"/>
      <c r="AF145" s="37"/>
      <c r="AG145" s="80">
        <f t="shared" si="296"/>
        <v>960447.0005</v>
      </c>
      <c r="AH145" s="37"/>
      <c r="AL145" s="57" t="s">
        <v>53</v>
      </c>
      <c r="AM145" s="6"/>
      <c r="AN145" s="6"/>
      <c r="AO145" s="17"/>
      <c r="AP145" s="77">
        <f>AP144*AO113</f>
        <v>126212.328</v>
      </c>
      <c r="AQ145" s="78" t="s">
        <v>15</v>
      </c>
      <c r="AS145" s="79" t="s">
        <v>54</v>
      </c>
      <c r="AT145" s="34"/>
      <c r="AU145" s="37"/>
      <c r="AV145" s="80">
        <f t="shared" si="297"/>
        <v>864877.1815</v>
      </c>
      <c r="AW145" s="37"/>
      <c r="BA145" s="57" t="s">
        <v>53</v>
      </c>
      <c r="BB145" s="6"/>
      <c r="BC145" s="6"/>
      <c r="BD145" s="17"/>
      <c r="BE145" s="77">
        <f>BE144*BD113</f>
        <v>126212.328</v>
      </c>
      <c r="BF145" s="78" t="s">
        <v>15</v>
      </c>
      <c r="BH145" s="79" t="s">
        <v>54</v>
      </c>
      <c r="BI145" s="34"/>
      <c r="BJ145" s="37"/>
      <c r="BK145" s="80">
        <f t="shared" si="298"/>
        <v>769307.3626</v>
      </c>
      <c r="BL145" s="37"/>
      <c r="BP145" s="57" t="s">
        <v>53</v>
      </c>
      <c r="BQ145" s="6"/>
      <c r="BR145" s="6"/>
      <c r="BS145" s="17"/>
      <c r="BT145" s="77">
        <f>BT144*BS113</f>
        <v>126212.328</v>
      </c>
      <c r="BU145" s="78" t="s">
        <v>15</v>
      </c>
      <c r="BW145" s="79" t="s">
        <v>54</v>
      </c>
      <c r="BX145" s="34"/>
      <c r="BY145" s="37"/>
      <c r="BZ145" s="80">
        <f t="shared" si="299"/>
        <v>673737.5436</v>
      </c>
      <c r="CA145" s="37"/>
      <c r="CE145" s="57" t="s">
        <v>53</v>
      </c>
      <c r="CF145" s="6"/>
      <c r="CG145" s="6"/>
      <c r="CH145" s="17"/>
      <c r="CI145" s="77">
        <f>CI144*CH113</f>
        <v>126212.328</v>
      </c>
      <c r="CJ145" s="78" t="s">
        <v>15</v>
      </c>
      <c r="CL145" s="79" t="s">
        <v>54</v>
      </c>
      <c r="CM145" s="34"/>
      <c r="CN145" s="37"/>
      <c r="CO145" s="80">
        <f t="shared" si="300"/>
        <v>578167.7246</v>
      </c>
      <c r="CP145" s="37"/>
      <c r="CT145" s="57" t="s">
        <v>53</v>
      </c>
      <c r="CU145" s="6"/>
      <c r="CV145" s="6"/>
      <c r="CW145" s="17"/>
      <c r="CX145" s="77">
        <f>CX144*CW113</f>
        <v>126212.328</v>
      </c>
      <c r="CY145" s="78" t="s">
        <v>15</v>
      </c>
      <c r="DA145" s="79" t="s">
        <v>54</v>
      </c>
      <c r="DB145" s="34"/>
      <c r="DC145" s="37"/>
      <c r="DD145" s="80">
        <f t="shared" si="301"/>
        <v>482597.9057</v>
      </c>
      <c r="DE145" s="37"/>
      <c r="DI145" s="57" t="s">
        <v>53</v>
      </c>
      <c r="DJ145" s="6"/>
      <c r="DK145" s="6"/>
      <c r="DL145" s="17"/>
      <c r="DM145" s="77">
        <f>DM144*DL113</f>
        <v>126212.328</v>
      </c>
      <c r="DN145" s="78" t="s">
        <v>15</v>
      </c>
      <c r="DP145" s="79" t="s">
        <v>54</v>
      </c>
      <c r="DQ145" s="34"/>
      <c r="DR145" s="37"/>
      <c r="DS145" s="80">
        <f t="shared" si="302"/>
        <v>387028.0867</v>
      </c>
      <c r="DT145" s="37"/>
      <c r="DX145" s="57" t="s">
        <v>53</v>
      </c>
      <c r="DY145" s="6"/>
      <c r="DZ145" s="6"/>
      <c r="EA145" s="17"/>
      <c r="EB145" s="77">
        <f>EB144*EA113</f>
        <v>126212.328</v>
      </c>
      <c r="EC145" s="78" t="s">
        <v>15</v>
      </c>
      <c r="EE145" s="79" t="s">
        <v>54</v>
      </c>
      <c r="EF145" s="34"/>
      <c r="EG145" s="37"/>
      <c r="EH145" s="80">
        <f t="shared" si="303"/>
        <v>291458.2678</v>
      </c>
      <c r="EI145" s="37"/>
      <c r="EM145" s="57" t="s">
        <v>53</v>
      </c>
      <c r="EN145" s="6"/>
      <c r="EO145" s="6"/>
      <c r="EP145" s="17"/>
      <c r="EQ145" s="77">
        <f>EQ144*EP113</f>
        <v>126212.328</v>
      </c>
      <c r="ER145" s="78" t="s">
        <v>15</v>
      </c>
      <c r="ET145" s="79" t="s">
        <v>54</v>
      </c>
      <c r="EU145" s="34"/>
      <c r="EV145" s="37"/>
      <c r="EW145" s="80">
        <f t="shared" si="304"/>
        <v>195888.4488</v>
      </c>
      <c r="EX145" s="37"/>
      <c r="FB145" s="57" t="s">
        <v>53</v>
      </c>
      <c r="FC145" s="6"/>
      <c r="FD145" s="6"/>
      <c r="FE145" s="17"/>
      <c r="FF145" s="77">
        <f>FF144*FE113</f>
        <v>126212.328</v>
      </c>
      <c r="FG145" s="78" t="s">
        <v>15</v>
      </c>
      <c r="FI145" s="79" t="s">
        <v>54</v>
      </c>
      <c r="FJ145" s="34"/>
      <c r="FK145" s="37"/>
      <c r="FL145" s="80" t="str">
        <f t="shared" si="305"/>
        <v>#ERROR!</v>
      </c>
      <c r="FM145" s="37"/>
      <c r="FQ145" s="57" t="s">
        <v>53</v>
      </c>
      <c r="FR145" s="6"/>
      <c r="FS145" s="6"/>
      <c r="FT145" s="17"/>
      <c r="FU145" s="77">
        <f>FU144*FT113</f>
        <v>126212.328</v>
      </c>
      <c r="FV145" s="78" t="s">
        <v>15</v>
      </c>
      <c r="FX145" s="79" t="s">
        <v>54</v>
      </c>
      <c r="FY145" s="34"/>
      <c r="FZ145" s="35"/>
      <c r="GA145" s="80" t="str">
        <f t="shared" si="306"/>
        <v>#ERROR!</v>
      </c>
      <c r="GB145" s="37"/>
      <c r="GF145" s="57" t="s">
        <v>53</v>
      </c>
      <c r="GG145" s="6"/>
      <c r="GH145" s="6"/>
      <c r="GI145" s="17"/>
      <c r="GJ145" s="77">
        <f>GJ144*GI113</f>
        <v>126212.328</v>
      </c>
      <c r="GK145" s="78" t="s">
        <v>15</v>
      </c>
      <c r="GM145" s="79" t="s">
        <v>54</v>
      </c>
      <c r="GN145" s="34"/>
      <c r="GO145" s="35"/>
      <c r="GP145" s="80" t="str">
        <f t="shared" si="307"/>
        <v>#ERROR!</v>
      </c>
      <c r="GQ145" s="37"/>
    </row>
    <row r="146" ht="15.75" customHeight="1">
      <c r="A146" s="102"/>
      <c r="H146" s="57" t="s">
        <v>53</v>
      </c>
      <c r="I146" s="6"/>
      <c r="J146" s="6"/>
      <c r="K146" s="17"/>
      <c r="L146" s="77">
        <f>L145*K114</f>
        <v>126212.328</v>
      </c>
      <c r="M146" s="78" t="s">
        <v>15</v>
      </c>
      <c r="O146" s="79" t="s">
        <v>54</v>
      </c>
      <c r="P146" s="34"/>
      <c r="Q146" s="37"/>
      <c r="R146" s="80">
        <f t="shared" si="308"/>
        <v>769307.3626</v>
      </c>
      <c r="S146" s="37"/>
      <c r="W146" s="57" t="s">
        <v>55</v>
      </c>
      <c r="X146" s="6"/>
      <c r="Y146" s="6"/>
      <c r="Z146" s="17"/>
      <c r="AA146" s="77">
        <f>AA147/Z112</f>
        <v>16.7684</v>
      </c>
      <c r="AB146" s="78" t="s">
        <v>15</v>
      </c>
      <c r="AL146" s="57" t="s">
        <v>55</v>
      </c>
      <c r="AM146" s="6"/>
      <c r="AN146" s="6"/>
      <c r="AO146" s="17"/>
      <c r="AP146" s="77">
        <f>AP147/AO112</f>
        <v>16.7684</v>
      </c>
      <c r="AQ146" s="78" t="s">
        <v>15</v>
      </c>
      <c r="BA146" s="57" t="s">
        <v>55</v>
      </c>
      <c r="BB146" s="6"/>
      <c r="BC146" s="6"/>
      <c r="BD146" s="17"/>
      <c r="BE146" s="77">
        <f>BE147/BD112</f>
        <v>16.7684</v>
      </c>
      <c r="BF146" s="78" t="s">
        <v>15</v>
      </c>
      <c r="BP146" s="57" t="s">
        <v>55</v>
      </c>
      <c r="BQ146" s="6"/>
      <c r="BR146" s="6"/>
      <c r="BS146" s="17"/>
      <c r="BT146" s="77">
        <f>BT147/BS112</f>
        <v>16.7684</v>
      </c>
      <c r="BU146" s="78" t="s">
        <v>15</v>
      </c>
      <c r="CE146" s="57" t="s">
        <v>55</v>
      </c>
      <c r="CF146" s="6"/>
      <c r="CG146" s="6"/>
      <c r="CH146" s="17"/>
      <c r="CI146" s="77">
        <f>CI147/CH112</f>
        <v>16.7684</v>
      </c>
      <c r="CJ146" s="78" t="s">
        <v>15</v>
      </c>
      <c r="CT146" s="57" t="s">
        <v>55</v>
      </c>
      <c r="CU146" s="6"/>
      <c r="CV146" s="6"/>
      <c r="CW146" s="17"/>
      <c r="CX146" s="77">
        <f>CX147/CW112</f>
        <v>16.7684</v>
      </c>
      <c r="CY146" s="78" t="s">
        <v>15</v>
      </c>
      <c r="DI146" s="57" t="s">
        <v>55</v>
      </c>
      <c r="DJ146" s="6"/>
      <c r="DK146" s="6"/>
      <c r="DL146" s="17"/>
      <c r="DM146" s="77">
        <f>DM147/DL112</f>
        <v>16.7684</v>
      </c>
      <c r="DN146" s="78" t="s">
        <v>15</v>
      </c>
      <c r="DX146" s="57" t="s">
        <v>55</v>
      </c>
      <c r="DY146" s="6"/>
      <c r="DZ146" s="6"/>
      <c r="EA146" s="17"/>
      <c r="EB146" s="77">
        <f>EB147/EA112</f>
        <v>16.7684</v>
      </c>
      <c r="EC146" s="78" t="s">
        <v>15</v>
      </c>
      <c r="EM146" s="57" t="s">
        <v>55</v>
      </c>
      <c r="EN146" s="6"/>
      <c r="EO146" s="6"/>
      <c r="EP146" s="17"/>
      <c r="EQ146" s="77">
        <f>EQ147/EP112</f>
        <v>16.7684</v>
      </c>
      <c r="ER146" s="78" t="s">
        <v>15</v>
      </c>
      <c r="FB146" s="57" t="s">
        <v>55</v>
      </c>
      <c r="FC146" s="6"/>
      <c r="FD146" s="6"/>
      <c r="FE146" s="17"/>
      <c r="FF146" s="77">
        <f>FF147/FE112</f>
        <v>16.7684</v>
      </c>
      <c r="FG146" s="78" t="s">
        <v>15</v>
      </c>
      <c r="FQ146" s="57" t="s">
        <v>55</v>
      </c>
      <c r="FR146" s="6"/>
      <c r="FS146" s="6"/>
      <c r="FT146" s="17"/>
      <c r="FU146" s="77">
        <f>FU147/FT112</f>
        <v>16.7684</v>
      </c>
      <c r="FV146" s="78" t="s">
        <v>15</v>
      </c>
      <c r="GF146" s="57" t="s">
        <v>55</v>
      </c>
      <c r="GG146" s="6"/>
      <c r="GH146" s="6"/>
      <c r="GI146" s="17"/>
      <c r="GJ146" s="77">
        <f>GJ147/GI112</f>
        <v>16.7684</v>
      </c>
      <c r="GK146" s="78" t="s">
        <v>15</v>
      </c>
    </row>
    <row r="147" ht="15.75" customHeight="1">
      <c r="A147" s="102"/>
      <c r="H147" s="57" t="s">
        <v>55</v>
      </c>
      <c r="I147" s="6"/>
      <c r="J147" s="6"/>
      <c r="K147" s="17"/>
      <c r="L147" s="77">
        <f>L148/K113</f>
        <v>16.7684</v>
      </c>
      <c r="M147" s="78" t="s">
        <v>15</v>
      </c>
      <c r="W147" s="57" t="s">
        <v>56</v>
      </c>
      <c r="X147" s="6"/>
      <c r="Y147" s="6"/>
      <c r="Z147" s="17"/>
      <c r="AA147" s="77">
        <f>AA133-AA144</f>
        <v>402.4416</v>
      </c>
      <c r="AB147" s="78" t="s">
        <v>15</v>
      </c>
      <c r="AD147" s="51" t="s">
        <v>57</v>
      </c>
      <c r="AE147" s="8"/>
      <c r="AF147" s="8"/>
      <c r="AG147" s="8"/>
      <c r="AH147" s="9"/>
      <c r="AL147" s="57" t="s">
        <v>56</v>
      </c>
      <c r="AM147" s="6"/>
      <c r="AN147" s="6"/>
      <c r="AO147" s="17"/>
      <c r="AP147" s="77">
        <f>AP133-AP144</f>
        <v>402.4416</v>
      </c>
      <c r="AQ147" s="78" t="s">
        <v>15</v>
      </c>
      <c r="AS147" s="51" t="s">
        <v>57</v>
      </c>
      <c r="AT147" s="8"/>
      <c r="AU147" s="8"/>
      <c r="AV147" s="8"/>
      <c r="AW147" s="9"/>
      <c r="BA147" s="57" t="s">
        <v>56</v>
      </c>
      <c r="BB147" s="6"/>
      <c r="BC147" s="6"/>
      <c r="BD147" s="17"/>
      <c r="BE147" s="77">
        <f>BE133-BE144</f>
        <v>402.4416</v>
      </c>
      <c r="BF147" s="78" t="s">
        <v>15</v>
      </c>
      <c r="BH147" s="51" t="s">
        <v>57</v>
      </c>
      <c r="BI147" s="8"/>
      <c r="BJ147" s="8"/>
      <c r="BK147" s="8"/>
      <c r="BL147" s="9"/>
      <c r="BP147" s="57" t="s">
        <v>56</v>
      </c>
      <c r="BQ147" s="6"/>
      <c r="BR147" s="6"/>
      <c r="BS147" s="17"/>
      <c r="BT147" s="77">
        <f>BT133-BT144</f>
        <v>402.4416</v>
      </c>
      <c r="BU147" s="78" t="s">
        <v>15</v>
      </c>
      <c r="BW147" s="51" t="s">
        <v>57</v>
      </c>
      <c r="BX147" s="8"/>
      <c r="BY147" s="8"/>
      <c r="BZ147" s="8"/>
      <c r="CA147" s="9"/>
      <c r="CE147" s="57" t="s">
        <v>56</v>
      </c>
      <c r="CF147" s="6"/>
      <c r="CG147" s="6"/>
      <c r="CH147" s="17"/>
      <c r="CI147" s="77">
        <f>CI133-CI144</f>
        <v>402.4416</v>
      </c>
      <c r="CJ147" s="78" t="s">
        <v>15</v>
      </c>
      <c r="CL147" s="51" t="s">
        <v>57</v>
      </c>
      <c r="CM147" s="8"/>
      <c r="CN147" s="8"/>
      <c r="CO147" s="8"/>
      <c r="CP147" s="9"/>
      <c r="CT147" s="57" t="s">
        <v>56</v>
      </c>
      <c r="CU147" s="6"/>
      <c r="CV147" s="6"/>
      <c r="CW147" s="17"/>
      <c r="CX147" s="77">
        <f>CX133-CX144</f>
        <v>402.4416</v>
      </c>
      <c r="CY147" s="78" t="s">
        <v>15</v>
      </c>
      <c r="DA147" s="51" t="s">
        <v>57</v>
      </c>
      <c r="DB147" s="8"/>
      <c r="DC147" s="8"/>
      <c r="DD147" s="8"/>
      <c r="DE147" s="9"/>
      <c r="DI147" s="57" t="s">
        <v>56</v>
      </c>
      <c r="DJ147" s="6"/>
      <c r="DK147" s="6"/>
      <c r="DL147" s="17"/>
      <c r="DM147" s="77">
        <f>DM133-DM144</f>
        <v>402.4416</v>
      </c>
      <c r="DN147" s="78" t="s">
        <v>15</v>
      </c>
      <c r="DP147" s="51" t="s">
        <v>57</v>
      </c>
      <c r="DQ147" s="8"/>
      <c r="DR147" s="8"/>
      <c r="DS147" s="8"/>
      <c r="DT147" s="9"/>
      <c r="DX147" s="57" t="s">
        <v>56</v>
      </c>
      <c r="DY147" s="6"/>
      <c r="DZ147" s="6"/>
      <c r="EA147" s="17"/>
      <c r="EB147" s="77">
        <f>EB133-EB144</f>
        <v>402.4416</v>
      </c>
      <c r="EC147" s="78" t="s">
        <v>15</v>
      </c>
      <c r="EE147" s="51" t="s">
        <v>57</v>
      </c>
      <c r="EF147" s="8"/>
      <c r="EG147" s="8"/>
      <c r="EH147" s="8"/>
      <c r="EI147" s="9"/>
      <c r="EM147" s="57" t="s">
        <v>56</v>
      </c>
      <c r="EN147" s="6"/>
      <c r="EO147" s="6"/>
      <c r="EP147" s="17"/>
      <c r="EQ147" s="77">
        <f>EQ133-EQ144</f>
        <v>402.4416</v>
      </c>
      <c r="ER147" s="78" t="s">
        <v>15</v>
      </c>
      <c r="ET147" s="51" t="s">
        <v>57</v>
      </c>
      <c r="EU147" s="8"/>
      <c r="EV147" s="8"/>
      <c r="EW147" s="8"/>
      <c r="EX147" s="9"/>
      <c r="FB147" s="57" t="s">
        <v>56</v>
      </c>
      <c r="FC147" s="6"/>
      <c r="FD147" s="6"/>
      <c r="FE147" s="17"/>
      <c r="FF147" s="77">
        <f>FF133-FF144</f>
        <v>402.4416</v>
      </c>
      <c r="FG147" s="78" t="s">
        <v>15</v>
      </c>
      <c r="FI147" s="51" t="s">
        <v>57</v>
      </c>
      <c r="FJ147" s="8"/>
      <c r="FK147" s="8"/>
      <c r="FL147" s="8"/>
      <c r="FM147" s="9"/>
      <c r="FQ147" s="57" t="s">
        <v>56</v>
      </c>
      <c r="FR147" s="6"/>
      <c r="FS147" s="6"/>
      <c r="FT147" s="17"/>
      <c r="FU147" s="77">
        <f>FU133-FU144</f>
        <v>402.4416</v>
      </c>
      <c r="FV147" s="78" t="s">
        <v>15</v>
      </c>
      <c r="FX147" s="51" t="s">
        <v>57</v>
      </c>
      <c r="FY147" s="8"/>
      <c r="FZ147" s="8"/>
      <c r="GA147" s="8"/>
      <c r="GB147" s="9"/>
      <c r="GF147" s="57" t="s">
        <v>56</v>
      </c>
      <c r="GG147" s="6"/>
      <c r="GH147" s="6"/>
      <c r="GI147" s="17"/>
      <c r="GJ147" s="77">
        <f>GJ133-GJ144</f>
        <v>402.4416</v>
      </c>
      <c r="GK147" s="78" t="s">
        <v>15</v>
      </c>
      <c r="GM147" s="51" t="s">
        <v>57</v>
      </c>
      <c r="GN147" s="8"/>
      <c r="GO147" s="8"/>
      <c r="GP147" s="8"/>
      <c r="GQ147" s="9"/>
    </row>
    <row r="148" ht="15.75" customHeight="1">
      <c r="A148" s="102"/>
      <c r="H148" s="57" t="s">
        <v>56</v>
      </c>
      <c r="I148" s="6"/>
      <c r="J148" s="6"/>
      <c r="K148" s="17"/>
      <c r="L148" s="77">
        <f>L134-L145</f>
        <v>402.4416</v>
      </c>
      <c r="M148" s="78" t="s">
        <v>15</v>
      </c>
      <c r="O148" s="51" t="s">
        <v>57</v>
      </c>
      <c r="P148" s="8"/>
      <c r="Q148" s="8"/>
      <c r="R148" s="8"/>
      <c r="S148" s="9"/>
      <c r="W148" s="57" t="s">
        <v>58</v>
      </c>
      <c r="X148" s="6"/>
      <c r="Y148" s="6"/>
      <c r="Z148" s="17"/>
      <c r="AA148" s="77">
        <f>AA147*Z113</f>
        <v>118720.272</v>
      </c>
      <c r="AB148" s="78" t="s">
        <v>15</v>
      </c>
      <c r="AD148" s="81" t="s">
        <v>59</v>
      </c>
      <c r="AE148" s="8"/>
      <c r="AF148" s="9"/>
      <c r="AG148" s="82">
        <f>Z117/AG144</f>
        <v>0.2863250131</v>
      </c>
      <c r="AH148" s="9"/>
      <c r="AL148" s="57" t="s">
        <v>58</v>
      </c>
      <c r="AM148" s="6"/>
      <c r="AN148" s="6"/>
      <c r="AO148" s="17"/>
      <c r="AP148" s="77">
        <f>AP147*AO113</f>
        <v>118720.272</v>
      </c>
      <c r="AQ148" s="78" t="s">
        <v>15</v>
      </c>
      <c r="AS148" s="81" t="s">
        <v>59</v>
      </c>
      <c r="AT148" s="8"/>
      <c r="AU148" s="9"/>
      <c r="AV148" s="82">
        <f>AO117/AV144</f>
        <v>0.3179642218</v>
      </c>
      <c r="AW148" s="9"/>
      <c r="BA148" s="57" t="s">
        <v>58</v>
      </c>
      <c r="BB148" s="6"/>
      <c r="BC148" s="6"/>
      <c r="BD148" s="17"/>
      <c r="BE148" s="77">
        <f>BE147*BD113</f>
        <v>118720.272</v>
      </c>
      <c r="BF148" s="78" t="s">
        <v>15</v>
      </c>
      <c r="BH148" s="81" t="s">
        <v>59</v>
      </c>
      <c r="BI148" s="8"/>
      <c r="BJ148" s="9"/>
      <c r="BK148" s="82">
        <f>BD117/BK144</f>
        <v>0.3574644068</v>
      </c>
      <c r="BL148" s="9"/>
      <c r="BP148" s="57" t="s">
        <v>58</v>
      </c>
      <c r="BQ148" s="6"/>
      <c r="BR148" s="6"/>
      <c r="BS148" s="17"/>
      <c r="BT148" s="77">
        <f>BT147*BS113</f>
        <v>118720.272</v>
      </c>
      <c r="BU148" s="78" t="s">
        <v>15</v>
      </c>
      <c r="BW148" s="81" t="s">
        <v>59</v>
      </c>
      <c r="BX148" s="8"/>
      <c r="BY148" s="9"/>
      <c r="BZ148" s="82">
        <f>BS117/BZ144</f>
        <v>0.4081708116</v>
      </c>
      <c r="CA148" s="9"/>
      <c r="CE148" s="57" t="s">
        <v>58</v>
      </c>
      <c r="CF148" s="6"/>
      <c r="CG148" s="6"/>
      <c r="CH148" s="17"/>
      <c r="CI148" s="77">
        <f>CI147*CH113</f>
        <v>118720.272</v>
      </c>
      <c r="CJ148" s="78" t="s">
        <v>15</v>
      </c>
      <c r="CL148" s="81" t="s">
        <v>59</v>
      </c>
      <c r="CM148" s="8"/>
      <c r="CN148" s="9"/>
      <c r="CO148" s="82">
        <f>CH117/CO144</f>
        <v>0.4756405249</v>
      </c>
      <c r="CP148" s="9"/>
      <c r="CT148" s="57" t="s">
        <v>58</v>
      </c>
      <c r="CU148" s="6"/>
      <c r="CV148" s="6"/>
      <c r="CW148" s="17"/>
      <c r="CX148" s="77">
        <f>CX147*CW113</f>
        <v>118720.272</v>
      </c>
      <c r="CY148" s="78" t="s">
        <v>15</v>
      </c>
      <c r="DA148" s="81" t="s">
        <v>59</v>
      </c>
      <c r="DB148" s="8"/>
      <c r="DC148" s="9"/>
      <c r="DD148" s="82">
        <f>CW117/DD144</f>
        <v>0.5698325599</v>
      </c>
      <c r="DE148" s="9"/>
      <c r="DI148" s="57" t="s">
        <v>58</v>
      </c>
      <c r="DJ148" s="6"/>
      <c r="DK148" s="6"/>
      <c r="DL148" s="17"/>
      <c r="DM148" s="77">
        <f>DM147*DL113</f>
        <v>118720.272</v>
      </c>
      <c r="DN148" s="78" t="s">
        <v>15</v>
      </c>
      <c r="DP148" s="81" t="s">
        <v>59</v>
      </c>
      <c r="DQ148" s="8"/>
      <c r="DR148" s="9"/>
      <c r="DS148" s="82">
        <f>DL117/DS144</f>
        <v>0.7105427472</v>
      </c>
      <c r="DT148" s="9"/>
      <c r="DX148" s="57" t="s">
        <v>58</v>
      </c>
      <c r="DY148" s="6"/>
      <c r="DZ148" s="6"/>
      <c r="EA148" s="17"/>
      <c r="EB148" s="77">
        <f>EB147*EA113</f>
        <v>118720.272</v>
      </c>
      <c r="EC148" s="78" t="s">
        <v>15</v>
      </c>
      <c r="EE148" s="81" t="s">
        <v>59</v>
      </c>
      <c r="EF148" s="8"/>
      <c r="EG148" s="9"/>
      <c r="EH148" s="82">
        <f>EA117/EH144</f>
        <v>0.9435313059</v>
      </c>
      <c r="EI148" s="9"/>
      <c r="EM148" s="57" t="s">
        <v>58</v>
      </c>
      <c r="EN148" s="6"/>
      <c r="EO148" s="6"/>
      <c r="EP148" s="17"/>
      <c r="EQ148" s="77">
        <f>EQ147*EP113</f>
        <v>118720.272</v>
      </c>
      <c r="ER148" s="78" t="s">
        <v>15</v>
      </c>
      <c r="ET148" s="81" t="s">
        <v>59</v>
      </c>
      <c r="EU148" s="8"/>
      <c r="EV148" s="9"/>
      <c r="EW148" s="82">
        <f>EP117/EW144</f>
        <v>1.403860216</v>
      </c>
      <c r="EX148" s="9"/>
      <c r="FB148" s="57" t="s">
        <v>58</v>
      </c>
      <c r="FC148" s="6"/>
      <c r="FD148" s="6"/>
      <c r="FE148" s="17"/>
      <c r="FF148" s="77">
        <f>FF147*FE113</f>
        <v>118720.272</v>
      </c>
      <c r="FG148" s="78" t="s">
        <v>15</v>
      </c>
      <c r="FI148" s="81" t="s">
        <v>59</v>
      </c>
      <c r="FJ148" s="8"/>
      <c r="FK148" s="9"/>
      <c r="FL148" s="82" t="str">
        <f>FE117/FL144</f>
        <v>#ERROR!</v>
      </c>
      <c r="FM148" s="9"/>
      <c r="FQ148" s="57" t="s">
        <v>58</v>
      </c>
      <c r="FR148" s="6"/>
      <c r="FS148" s="6"/>
      <c r="FT148" s="17"/>
      <c r="FU148" s="77">
        <f>FU147*FT113</f>
        <v>118720.272</v>
      </c>
      <c r="FV148" s="78" t="s">
        <v>15</v>
      </c>
      <c r="FX148" s="81" t="s">
        <v>59</v>
      </c>
      <c r="FY148" s="8"/>
      <c r="FZ148" s="106"/>
      <c r="GA148" s="82" t="str">
        <f>FT117/GA144</f>
        <v>#ERROR!</v>
      </c>
      <c r="GB148" s="9"/>
      <c r="GF148" s="57" t="s">
        <v>58</v>
      </c>
      <c r="GG148" s="6"/>
      <c r="GH148" s="6"/>
      <c r="GI148" s="17"/>
      <c r="GJ148" s="77">
        <f>GJ147*GI113</f>
        <v>118720.272</v>
      </c>
      <c r="GK148" s="78" t="s">
        <v>15</v>
      </c>
      <c r="GM148" s="81" t="s">
        <v>59</v>
      </c>
      <c r="GN148" s="8"/>
      <c r="GO148" s="106"/>
      <c r="GP148" s="82" t="str">
        <f>GI117/GP144</f>
        <v>#ERROR!</v>
      </c>
      <c r="GQ148" s="9"/>
    </row>
    <row r="149" ht="15.75" customHeight="1">
      <c r="A149" s="102"/>
      <c r="H149" s="57" t="s">
        <v>58</v>
      </c>
      <c r="I149" s="6"/>
      <c r="J149" s="6"/>
      <c r="K149" s="17"/>
      <c r="L149" s="77">
        <f>L148*K114</f>
        <v>118720.272</v>
      </c>
      <c r="M149" s="78" t="s">
        <v>15</v>
      </c>
      <c r="O149" s="81" t="s">
        <v>59</v>
      </c>
      <c r="P149" s="8"/>
      <c r="Q149" s="9"/>
      <c r="R149" s="82">
        <f>K118/R145</f>
        <v>0.3574644068</v>
      </c>
      <c r="S149" s="9"/>
      <c r="W149" s="57" t="s">
        <v>60</v>
      </c>
      <c r="X149" s="6"/>
      <c r="Y149" s="6"/>
      <c r="Z149" s="17"/>
      <c r="AA149" s="77">
        <f>(AA146*Z105)*0.15+(AA146*Z105)</f>
        <v>2699.7124</v>
      </c>
      <c r="AB149" s="78" t="s">
        <v>8</v>
      </c>
      <c r="AD149" s="81" t="s">
        <v>61</v>
      </c>
      <c r="AE149" s="8"/>
      <c r="AF149" s="9"/>
      <c r="AG149" s="83">
        <f>52*AG148</f>
        <v>14.88890068</v>
      </c>
      <c r="AH149" s="9"/>
      <c r="AL149" s="57" t="s">
        <v>60</v>
      </c>
      <c r="AM149" s="6"/>
      <c r="AN149" s="6"/>
      <c r="AO149" s="17"/>
      <c r="AP149" s="77">
        <f>(AP146*AO105)*0.15+(AP146*AO105)</f>
        <v>2699.7124</v>
      </c>
      <c r="AQ149" s="78" t="s">
        <v>8</v>
      </c>
      <c r="AS149" s="81" t="s">
        <v>61</v>
      </c>
      <c r="AT149" s="8"/>
      <c r="AU149" s="9"/>
      <c r="AV149" s="83">
        <f>52*AV148</f>
        <v>16.53413954</v>
      </c>
      <c r="AW149" s="9"/>
      <c r="BA149" s="57" t="s">
        <v>60</v>
      </c>
      <c r="BB149" s="6"/>
      <c r="BC149" s="6"/>
      <c r="BD149" s="17"/>
      <c r="BE149" s="77">
        <f>(BE146*BD105)*0.15+(BE146*BD105)</f>
        <v>2699.7124</v>
      </c>
      <c r="BF149" s="78" t="s">
        <v>8</v>
      </c>
      <c r="BH149" s="81" t="s">
        <v>61</v>
      </c>
      <c r="BI149" s="8"/>
      <c r="BJ149" s="9"/>
      <c r="BK149" s="83">
        <f>52*BK148</f>
        <v>18.58814915</v>
      </c>
      <c r="BL149" s="9"/>
      <c r="BP149" s="57" t="s">
        <v>60</v>
      </c>
      <c r="BQ149" s="6"/>
      <c r="BR149" s="6"/>
      <c r="BS149" s="17"/>
      <c r="BT149" s="77">
        <f>(BT146*BS105)*0.15+(BT146*BS105)</f>
        <v>2699.7124</v>
      </c>
      <c r="BU149" s="78" t="s">
        <v>8</v>
      </c>
      <c r="BW149" s="81" t="s">
        <v>61</v>
      </c>
      <c r="BX149" s="8"/>
      <c r="BY149" s="9"/>
      <c r="BZ149" s="83">
        <f>52*BZ148</f>
        <v>21.22488221</v>
      </c>
      <c r="CA149" s="9"/>
      <c r="CE149" s="57" t="s">
        <v>60</v>
      </c>
      <c r="CF149" s="6"/>
      <c r="CG149" s="6"/>
      <c r="CH149" s="17"/>
      <c r="CI149" s="77">
        <f>(CI146*CH105)*0.15+(CI146*CH105)</f>
        <v>2699.7124</v>
      </c>
      <c r="CJ149" s="78" t="s">
        <v>8</v>
      </c>
      <c r="CL149" s="81" t="s">
        <v>61</v>
      </c>
      <c r="CM149" s="8"/>
      <c r="CN149" s="9"/>
      <c r="CO149" s="83">
        <f>52*CO148</f>
        <v>24.73330729</v>
      </c>
      <c r="CP149" s="9"/>
      <c r="CT149" s="57" t="s">
        <v>60</v>
      </c>
      <c r="CU149" s="6"/>
      <c r="CV149" s="6"/>
      <c r="CW149" s="17"/>
      <c r="CX149" s="77">
        <f>(CX146*CW105)*0.15+(CX146*CW105)</f>
        <v>2699.7124</v>
      </c>
      <c r="CY149" s="78" t="s">
        <v>8</v>
      </c>
      <c r="DA149" s="81" t="s">
        <v>61</v>
      </c>
      <c r="DB149" s="8"/>
      <c r="DC149" s="9"/>
      <c r="DD149" s="83">
        <f>52*DD148</f>
        <v>29.63129312</v>
      </c>
      <c r="DE149" s="9"/>
      <c r="DI149" s="57" t="s">
        <v>60</v>
      </c>
      <c r="DJ149" s="6"/>
      <c r="DK149" s="6"/>
      <c r="DL149" s="17"/>
      <c r="DM149" s="77">
        <f>(DM146*DL105)*0.15+(DM146*DL105)</f>
        <v>2699.7124</v>
      </c>
      <c r="DN149" s="78" t="s">
        <v>8</v>
      </c>
      <c r="DP149" s="81" t="s">
        <v>61</v>
      </c>
      <c r="DQ149" s="8"/>
      <c r="DR149" s="9"/>
      <c r="DS149" s="83">
        <f>52*DS148</f>
        <v>36.94822286</v>
      </c>
      <c r="DT149" s="9"/>
      <c r="DX149" s="57" t="s">
        <v>60</v>
      </c>
      <c r="DY149" s="6"/>
      <c r="DZ149" s="6"/>
      <c r="EA149" s="17"/>
      <c r="EB149" s="77">
        <f>(EB146*EA105)*0.15+(EB146*EA105)</f>
        <v>2699.7124</v>
      </c>
      <c r="EC149" s="78" t="s">
        <v>8</v>
      </c>
      <c r="EE149" s="81" t="s">
        <v>61</v>
      </c>
      <c r="EF149" s="8"/>
      <c r="EG149" s="9"/>
      <c r="EH149" s="83">
        <f>52*EH148</f>
        <v>49.06362791</v>
      </c>
      <c r="EI149" s="9"/>
      <c r="EM149" s="57" t="s">
        <v>60</v>
      </c>
      <c r="EN149" s="6"/>
      <c r="EO149" s="6"/>
      <c r="EP149" s="17"/>
      <c r="EQ149" s="77">
        <f>(EQ146*EP105)*0.15+(EQ146*EP105)</f>
        <v>2699.7124</v>
      </c>
      <c r="ER149" s="78" t="s">
        <v>8</v>
      </c>
      <c r="ET149" s="81" t="s">
        <v>61</v>
      </c>
      <c r="EU149" s="8"/>
      <c r="EV149" s="9"/>
      <c r="EW149" s="83">
        <f>52*EW148</f>
        <v>73.00073122</v>
      </c>
      <c r="EX149" s="9"/>
      <c r="FB149" s="57" t="s">
        <v>60</v>
      </c>
      <c r="FC149" s="6"/>
      <c r="FD149" s="6"/>
      <c r="FE149" s="17"/>
      <c r="FF149" s="77">
        <f>(FF146*FE105)*0.15+(FF146*FE105)</f>
        <v>2699.7124</v>
      </c>
      <c r="FG149" s="78" t="s">
        <v>8</v>
      </c>
      <c r="FI149" s="81" t="s">
        <v>61</v>
      </c>
      <c r="FJ149" s="8"/>
      <c r="FK149" s="9"/>
      <c r="FL149" s="83" t="str">
        <f>52*FL148</f>
        <v>#ERROR!</v>
      </c>
      <c r="FM149" s="9"/>
      <c r="FQ149" s="57" t="s">
        <v>60</v>
      </c>
      <c r="FR149" s="6"/>
      <c r="FS149" s="6"/>
      <c r="FT149" s="17"/>
      <c r="FU149" s="77">
        <f>(FU146*FT105)*0.15+(FU146*FT105)</f>
        <v>2699.7124</v>
      </c>
      <c r="FV149" s="78" t="s">
        <v>8</v>
      </c>
      <c r="FX149" s="81" t="s">
        <v>61</v>
      </c>
      <c r="FY149" s="8"/>
      <c r="FZ149" s="106"/>
      <c r="GA149" s="83" t="str">
        <f>52*GA148</f>
        <v>#ERROR!</v>
      </c>
      <c r="GB149" s="9"/>
      <c r="GF149" s="57" t="s">
        <v>60</v>
      </c>
      <c r="GG149" s="6"/>
      <c r="GH149" s="6"/>
      <c r="GI149" s="17"/>
      <c r="GJ149" s="77">
        <f>(GJ146*GI105)*0.15+(GJ146*GI105)</f>
        <v>2699.7124</v>
      </c>
      <c r="GK149" s="78" t="s">
        <v>8</v>
      </c>
      <c r="GM149" s="81" t="s">
        <v>61</v>
      </c>
      <c r="GN149" s="8"/>
      <c r="GO149" s="106"/>
      <c r="GP149" s="83" t="str">
        <f>52*GP148</f>
        <v>#ERROR!</v>
      </c>
      <c r="GQ149" s="9"/>
    </row>
    <row r="150" ht="15.75" customHeight="1">
      <c r="A150" s="102"/>
      <c r="H150" s="57" t="s">
        <v>60</v>
      </c>
      <c r="I150" s="6"/>
      <c r="J150" s="6"/>
      <c r="K150" s="17"/>
      <c r="L150" s="77">
        <f>(L147*K106)*0.15+(L147*K106)</f>
        <v>2699.7124</v>
      </c>
      <c r="M150" s="78" t="s">
        <v>8</v>
      </c>
      <c r="O150" s="81" t="s">
        <v>61</v>
      </c>
      <c r="P150" s="8"/>
      <c r="Q150" s="9"/>
      <c r="R150" s="83">
        <f>52*R149</f>
        <v>18.58814915</v>
      </c>
      <c r="S150" s="9"/>
      <c r="W150" s="57" t="s">
        <v>62</v>
      </c>
      <c r="X150" s="6"/>
      <c r="Y150" s="6"/>
      <c r="Z150" s="17"/>
      <c r="AA150" s="77">
        <f>AA149*Z112</f>
        <v>64793.0976</v>
      </c>
      <c r="AB150" s="78" t="s">
        <v>8</v>
      </c>
      <c r="AD150" s="81" t="s">
        <v>63</v>
      </c>
      <c r="AE150" s="8"/>
      <c r="AF150" s="9"/>
      <c r="AG150" s="83">
        <f>AG148*365</f>
        <v>104.5086298</v>
      </c>
      <c r="AH150" s="9"/>
      <c r="AL150" s="57" t="s">
        <v>62</v>
      </c>
      <c r="AM150" s="6"/>
      <c r="AN150" s="6"/>
      <c r="AO150" s="17"/>
      <c r="AP150" s="77">
        <f>AP149*AO112</f>
        <v>64793.0976</v>
      </c>
      <c r="AQ150" s="78" t="s">
        <v>8</v>
      </c>
      <c r="AS150" s="81" t="s">
        <v>63</v>
      </c>
      <c r="AT150" s="8"/>
      <c r="AU150" s="9"/>
      <c r="AV150" s="83">
        <f>AV148*365</f>
        <v>116.056941</v>
      </c>
      <c r="AW150" s="9"/>
      <c r="BA150" s="57" t="s">
        <v>62</v>
      </c>
      <c r="BB150" s="6"/>
      <c r="BC150" s="6"/>
      <c r="BD150" s="17"/>
      <c r="BE150" s="77">
        <f>BE149*BD112</f>
        <v>64793.0976</v>
      </c>
      <c r="BF150" s="78" t="s">
        <v>8</v>
      </c>
      <c r="BH150" s="81" t="s">
        <v>63</v>
      </c>
      <c r="BI150" s="8"/>
      <c r="BJ150" s="9"/>
      <c r="BK150" s="83">
        <f>BK148*365</f>
        <v>130.4745085</v>
      </c>
      <c r="BL150" s="9"/>
      <c r="BP150" s="57" t="s">
        <v>62</v>
      </c>
      <c r="BQ150" s="6"/>
      <c r="BR150" s="6"/>
      <c r="BS150" s="17"/>
      <c r="BT150" s="77">
        <f>BT149*BS112</f>
        <v>64793.0976</v>
      </c>
      <c r="BU150" s="78" t="s">
        <v>8</v>
      </c>
      <c r="BW150" s="81" t="s">
        <v>63</v>
      </c>
      <c r="BX150" s="8"/>
      <c r="BY150" s="9"/>
      <c r="BZ150" s="83">
        <f>BZ148*365</f>
        <v>148.9823462</v>
      </c>
      <c r="CA150" s="9"/>
      <c r="CE150" s="57" t="s">
        <v>62</v>
      </c>
      <c r="CF150" s="6"/>
      <c r="CG150" s="6"/>
      <c r="CH150" s="17"/>
      <c r="CI150" s="77">
        <f>CI149*CH112</f>
        <v>64793.0976</v>
      </c>
      <c r="CJ150" s="78" t="s">
        <v>8</v>
      </c>
      <c r="CL150" s="81" t="s">
        <v>63</v>
      </c>
      <c r="CM150" s="8"/>
      <c r="CN150" s="9"/>
      <c r="CO150" s="83">
        <f>CO148*365</f>
        <v>173.6087916</v>
      </c>
      <c r="CP150" s="9"/>
      <c r="CT150" s="57" t="s">
        <v>62</v>
      </c>
      <c r="CU150" s="6"/>
      <c r="CV150" s="6"/>
      <c r="CW150" s="17"/>
      <c r="CX150" s="77">
        <f>CX149*CW112</f>
        <v>64793.0976</v>
      </c>
      <c r="CY150" s="78" t="s">
        <v>8</v>
      </c>
      <c r="DA150" s="81" t="s">
        <v>63</v>
      </c>
      <c r="DB150" s="8"/>
      <c r="DC150" s="9"/>
      <c r="DD150" s="83">
        <f>DD148*365</f>
        <v>207.9888844</v>
      </c>
      <c r="DE150" s="9"/>
      <c r="DI150" s="57" t="s">
        <v>62</v>
      </c>
      <c r="DJ150" s="6"/>
      <c r="DK150" s="6"/>
      <c r="DL150" s="17"/>
      <c r="DM150" s="77">
        <f>DM149*DL112</f>
        <v>64793.0976</v>
      </c>
      <c r="DN150" s="78" t="s">
        <v>8</v>
      </c>
      <c r="DP150" s="81" t="s">
        <v>63</v>
      </c>
      <c r="DQ150" s="8"/>
      <c r="DR150" s="9"/>
      <c r="DS150" s="83">
        <f>DS148*365</f>
        <v>259.3481027</v>
      </c>
      <c r="DT150" s="9"/>
      <c r="DX150" s="57" t="s">
        <v>62</v>
      </c>
      <c r="DY150" s="6"/>
      <c r="DZ150" s="6"/>
      <c r="EA150" s="17"/>
      <c r="EB150" s="77">
        <f>EB149*EA112</f>
        <v>64793.0976</v>
      </c>
      <c r="EC150" s="78" t="s">
        <v>8</v>
      </c>
      <c r="EE150" s="81" t="s">
        <v>63</v>
      </c>
      <c r="EF150" s="8"/>
      <c r="EG150" s="9"/>
      <c r="EH150" s="83">
        <f>EH148*365</f>
        <v>344.3889267</v>
      </c>
      <c r="EI150" s="9"/>
      <c r="EM150" s="57" t="s">
        <v>62</v>
      </c>
      <c r="EN150" s="6"/>
      <c r="EO150" s="6"/>
      <c r="EP150" s="17"/>
      <c r="EQ150" s="77">
        <f>EQ149*EP112</f>
        <v>64793.0976</v>
      </c>
      <c r="ER150" s="78" t="s">
        <v>8</v>
      </c>
      <c r="ET150" s="81" t="s">
        <v>63</v>
      </c>
      <c r="EU150" s="8"/>
      <c r="EV150" s="9"/>
      <c r="EW150" s="83">
        <f>EW148*365</f>
        <v>512.4089788</v>
      </c>
      <c r="EX150" s="9"/>
      <c r="FB150" s="57" t="s">
        <v>62</v>
      </c>
      <c r="FC150" s="6"/>
      <c r="FD150" s="6"/>
      <c r="FE150" s="17"/>
      <c r="FF150" s="77">
        <f>FF149*FE112</f>
        <v>64793.0976</v>
      </c>
      <c r="FG150" s="78" t="s">
        <v>8</v>
      </c>
      <c r="FI150" s="81" t="s">
        <v>63</v>
      </c>
      <c r="FJ150" s="8"/>
      <c r="FK150" s="9"/>
      <c r="FL150" s="83" t="str">
        <f>FL148*365</f>
        <v>#ERROR!</v>
      </c>
      <c r="FM150" s="9"/>
      <c r="FQ150" s="57" t="s">
        <v>62</v>
      </c>
      <c r="FR150" s="6"/>
      <c r="FS150" s="6"/>
      <c r="FT150" s="17"/>
      <c r="FU150" s="77">
        <f>FU149*FT112</f>
        <v>64793.0976</v>
      </c>
      <c r="FV150" s="78" t="s">
        <v>8</v>
      </c>
      <c r="FX150" s="81" t="s">
        <v>63</v>
      </c>
      <c r="FY150" s="8"/>
      <c r="FZ150" s="106"/>
      <c r="GA150" s="83" t="str">
        <f>GA148*365</f>
        <v>#ERROR!</v>
      </c>
      <c r="GB150" s="9"/>
      <c r="GF150" s="57" t="s">
        <v>62</v>
      </c>
      <c r="GG150" s="6"/>
      <c r="GH150" s="6"/>
      <c r="GI150" s="17"/>
      <c r="GJ150" s="77">
        <f>GJ149*GI112</f>
        <v>64793.0976</v>
      </c>
      <c r="GK150" s="78" t="s">
        <v>8</v>
      </c>
      <c r="GM150" s="81" t="s">
        <v>63</v>
      </c>
      <c r="GN150" s="8"/>
      <c r="GO150" s="106"/>
      <c r="GP150" s="83" t="str">
        <f>GP148*365</f>
        <v>#ERROR!</v>
      </c>
      <c r="GQ150" s="9"/>
    </row>
    <row r="151" ht="15.75" customHeight="1">
      <c r="A151" s="102"/>
      <c r="H151" s="57" t="s">
        <v>62</v>
      </c>
      <c r="I151" s="6"/>
      <c r="J151" s="6"/>
      <c r="K151" s="17"/>
      <c r="L151" s="77">
        <f>L150*K113</f>
        <v>64793.0976</v>
      </c>
      <c r="M151" s="78" t="s">
        <v>8</v>
      </c>
      <c r="O151" s="81" t="s">
        <v>63</v>
      </c>
      <c r="P151" s="8"/>
      <c r="Q151" s="9"/>
      <c r="R151" s="83">
        <f>R149*365</f>
        <v>130.4745085</v>
      </c>
      <c r="S151" s="9"/>
      <c r="W151" s="57" t="s">
        <v>64</v>
      </c>
      <c r="X151" s="6"/>
      <c r="Y151" s="6"/>
      <c r="Z151" s="17"/>
      <c r="AA151" s="77">
        <f>AA149*Z114</f>
        <v>19113963.79</v>
      </c>
      <c r="AB151" s="78" t="s">
        <v>8</v>
      </c>
      <c r="AL151" s="57" t="s">
        <v>64</v>
      </c>
      <c r="AM151" s="6"/>
      <c r="AN151" s="6"/>
      <c r="AO151" s="17"/>
      <c r="AP151" s="77">
        <f>AP149*AO114</f>
        <v>19113963.79</v>
      </c>
      <c r="AQ151" s="78" t="s">
        <v>8</v>
      </c>
      <c r="BA151" s="57" t="s">
        <v>64</v>
      </c>
      <c r="BB151" s="6"/>
      <c r="BC151" s="6"/>
      <c r="BD151" s="17"/>
      <c r="BE151" s="77">
        <f>BE149*BD114</f>
        <v>19113963.79</v>
      </c>
      <c r="BF151" s="78" t="s">
        <v>8</v>
      </c>
      <c r="BP151" s="57" t="s">
        <v>64</v>
      </c>
      <c r="BQ151" s="6"/>
      <c r="BR151" s="6"/>
      <c r="BS151" s="17"/>
      <c r="BT151" s="77">
        <f>BT149*BS114</f>
        <v>19113963.79</v>
      </c>
      <c r="BU151" s="78" t="s">
        <v>8</v>
      </c>
      <c r="CE151" s="57" t="s">
        <v>64</v>
      </c>
      <c r="CF151" s="6"/>
      <c r="CG151" s="6"/>
      <c r="CH151" s="17"/>
      <c r="CI151" s="77">
        <f>CI149*CH114</f>
        <v>19113963.79</v>
      </c>
      <c r="CJ151" s="78" t="s">
        <v>8</v>
      </c>
      <c r="CT151" s="57" t="s">
        <v>64</v>
      </c>
      <c r="CU151" s="6"/>
      <c r="CV151" s="6"/>
      <c r="CW151" s="17"/>
      <c r="CX151" s="77">
        <f>CX149*CW114</f>
        <v>19113963.79</v>
      </c>
      <c r="CY151" s="78" t="s">
        <v>8</v>
      </c>
      <c r="DI151" s="57" t="s">
        <v>64</v>
      </c>
      <c r="DJ151" s="6"/>
      <c r="DK151" s="6"/>
      <c r="DL151" s="17"/>
      <c r="DM151" s="77">
        <f>DM149*DL114</f>
        <v>19113963.79</v>
      </c>
      <c r="DN151" s="78" t="s">
        <v>8</v>
      </c>
      <c r="DX151" s="57" t="s">
        <v>64</v>
      </c>
      <c r="DY151" s="6"/>
      <c r="DZ151" s="6"/>
      <c r="EA151" s="17"/>
      <c r="EB151" s="77">
        <f>EB149*EA114</f>
        <v>19113963.79</v>
      </c>
      <c r="EC151" s="78" t="s">
        <v>8</v>
      </c>
      <c r="EM151" s="57" t="s">
        <v>64</v>
      </c>
      <c r="EN151" s="6"/>
      <c r="EO151" s="6"/>
      <c r="EP151" s="17"/>
      <c r="EQ151" s="77">
        <f>EQ149*EP114</f>
        <v>19113963.79</v>
      </c>
      <c r="ER151" s="78" t="s">
        <v>8</v>
      </c>
      <c r="FB151" s="57" t="s">
        <v>64</v>
      </c>
      <c r="FC151" s="6"/>
      <c r="FD151" s="6"/>
      <c r="FE151" s="17"/>
      <c r="FF151" s="77">
        <f>FF149*FE114</f>
        <v>19113963.79</v>
      </c>
      <c r="FG151" s="78" t="s">
        <v>8</v>
      </c>
      <c r="FQ151" s="57" t="s">
        <v>64</v>
      </c>
      <c r="FR151" s="6"/>
      <c r="FS151" s="6"/>
      <c r="FT151" s="17"/>
      <c r="FU151" s="77">
        <f>FU149*FT114</f>
        <v>19113963.79</v>
      </c>
      <c r="FV151" s="78" t="s">
        <v>8</v>
      </c>
      <c r="GF151" s="57" t="s">
        <v>64</v>
      </c>
      <c r="GG151" s="6"/>
      <c r="GH151" s="6"/>
      <c r="GI151" s="17"/>
      <c r="GJ151" s="77">
        <f>GJ149*GI114</f>
        <v>19113963.79</v>
      </c>
      <c r="GK151" s="78" t="s">
        <v>8</v>
      </c>
    </row>
    <row r="152" ht="15.75" customHeight="1">
      <c r="A152" s="102"/>
      <c r="H152" s="57" t="s">
        <v>64</v>
      </c>
      <c r="I152" s="6"/>
      <c r="J152" s="6"/>
      <c r="K152" s="17"/>
      <c r="L152" s="77">
        <f>L150*K115</f>
        <v>19113963.79</v>
      </c>
      <c r="M152" s="78" t="s">
        <v>8</v>
      </c>
    </row>
    <row r="153" ht="15.75" customHeight="1">
      <c r="A153" s="102"/>
    </row>
    <row r="154" ht="15.75" customHeight="1">
      <c r="A154" s="102"/>
      <c r="G154" s="7" t="s">
        <v>4</v>
      </c>
      <c r="H154" s="8"/>
      <c r="I154" s="8"/>
      <c r="J154" s="8"/>
      <c r="K154" s="8"/>
      <c r="L154" s="9"/>
      <c r="V154" s="7" t="s">
        <v>4</v>
      </c>
      <c r="W154" s="8"/>
      <c r="X154" s="8"/>
      <c r="Y154" s="8"/>
      <c r="Z154" s="8"/>
      <c r="AA154" s="9"/>
      <c r="AK154" s="7" t="s">
        <v>4</v>
      </c>
      <c r="AL154" s="8"/>
      <c r="AM154" s="8"/>
      <c r="AN154" s="8"/>
      <c r="AO154" s="8"/>
      <c r="AP154" s="9"/>
      <c r="AZ154" s="7" t="s">
        <v>4</v>
      </c>
      <c r="BA154" s="8"/>
      <c r="BB154" s="8"/>
      <c r="BC154" s="8"/>
      <c r="BD154" s="8"/>
      <c r="BE154" s="9"/>
      <c r="BO154" s="7" t="s">
        <v>4</v>
      </c>
      <c r="BP154" s="8"/>
      <c r="BQ154" s="8"/>
      <c r="BR154" s="8"/>
      <c r="BS154" s="8"/>
      <c r="BT154" s="9"/>
      <c r="CD154" s="7" t="s">
        <v>4</v>
      </c>
      <c r="CE154" s="8"/>
      <c r="CF154" s="8"/>
      <c r="CG154" s="8"/>
      <c r="CH154" s="8"/>
      <c r="CI154" s="9"/>
      <c r="CS154" s="7" t="s">
        <v>4</v>
      </c>
      <c r="CT154" s="8"/>
      <c r="CU154" s="8"/>
      <c r="CV154" s="8"/>
      <c r="CW154" s="8"/>
      <c r="CX154" s="9"/>
      <c r="DH154" s="7" t="s">
        <v>4</v>
      </c>
      <c r="DI154" s="8"/>
      <c r="DJ154" s="8"/>
      <c r="DK154" s="8"/>
      <c r="DL154" s="8"/>
      <c r="DM154" s="9"/>
      <c r="DW154" s="7" t="s">
        <v>4</v>
      </c>
      <c r="DX154" s="8"/>
      <c r="DY154" s="8"/>
      <c r="DZ154" s="8"/>
      <c r="EA154" s="8"/>
      <c r="EB154" s="9"/>
      <c r="EL154" s="7" t="s">
        <v>4</v>
      </c>
      <c r="EM154" s="8"/>
      <c r="EN154" s="8"/>
      <c r="EO154" s="8"/>
      <c r="EP154" s="8"/>
      <c r="EQ154" s="9"/>
      <c r="FA154" s="7" t="s">
        <v>4</v>
      </c>
      <c r="FB154" s="8"/>
      <c r="FC154" s="8"/>
      <c r="FD154" s="8"/>
      <c r="FE154" s="8"/>
      <c r="FF154" s="9"/>
      <c r="FP154" s="7" t="s">
        <v>4</v>
      </c>
      <c r="FQ154" s="8"/>
      <c r="FR154" s="8"/>
      <c r="FS154" s="8"/>
      <c r="FT154" s="8"/>
      <c r="FU154" s="9"/>
      <c r="GE154" s="7" t="s">
        <v>4</v>
      </c>
      <c r="GF154" s="8"/>
      <c r="GG154" s="8"/>
      <c r="GH154" s="8"/>
      <c r="GI154" s="8"/>
      <c r="GJ154" s="9"/>
    </row>
    <row r="155" ht="15.75" customHeight="1">
      <c r="A155" s="102"/>
      <c r="G155" s="10" t="s">
        <v>5</v>
      </c>
      <c r="H155" s="11"/>
      <c r="I155" s="11"/>
      <c r="J155" s="12"/>
      <c r="K155" s="13">
        <f t="shared" ref="K155:K156" si="309">K104</f>
        <v>140000</v>
      </c>
      <c r="L155" s="14"/>
      <c r="V155" s="10" t="s">
        <v>5</v>
      </c>
      <c r="W155" s="11"/>
      <c r="X155" s="11"/>
      <c r="Y155" s="12"/>
      <c r="Z155" s="13">
        <f t="shared" ref="Z155:Z156" si="310">K155</f>
        <v>140000</v>
      </c>
      <c r="AA155" s="14"/>
      <c r="AK155" s="10" t="s">
        <v>5</v>
      </c>
      <c r="AL155" s="11"/>
      <c r="AM155" s="11"/>
      <c r="AN155" s="12"/>
      <c r="AO155" s="13">
        <f t="shared" ref="AO155:AO156" si="311">Z155</f>
        <v>140000</v>
      </c>
      <c r="AP155" s="14"/>
      <c r="AZ155" s="10" t="s">
        <v>5</v>
      </c>
      <c r="BA155" s="11"/>
      <c r="BB155" s="11"/>
      <c r="BC155" s="12"/>
      <c r="BD155" s="13">
        <f t="shared" ref="BD155:BD156" si="312">AO155</f>
        <v>140000</v>
      </c>
      <c r="BE155" s="14"/>
      <c r="BO155" s="10" t="s">
        <v>5</v>
      </c>
      <c r="BP155" s="11"/>
      <c r="BQ155" s="11"/>
      <c r="BR155" s="12"/>
      <c r="BS155" s="13">
        <f t="shared" ref="BS155:BS156" si="313">BD155</f>
        <v>140000</v>
      </c>
      <c r="BT155" s="14"/>
      <c r="CD155" s="10" t="s">
        <v>5</v>
      </c>
      <c r="CE155" s="11"/>
      <c r="CF155" s="11"/>
      <c r="CG155" s="12"/>
      <c r="CH155" s="13">
        <f t="shared" ref="CH155:CH156" si="314">BS155</f>
        <v>140000</v>
      </c>
      <c r="CI155" s="14"/>
      <c r="CS155" s="10" t="s">
        <v>5</v>
      </c>
      <c r="CT155" s="11"/>
      <c r="CU155" s="11"/>
      <c r="CV155" s="12"/>
      <c r="CW155" s="13">
        <f t="shared" ref="CW155:CW156" si="315">CH155</f>
        <v>140000</v>
      </c>
      <c r="CX155" s="14"/>
      <c r="DH155" s="10" t="s">
        <v>5</v>
      </c>
      <c r="DI155" s="11"/>
      <c r="DJ155" s="11"/>
      <c r="DK155" s="12"/>
      <c r="DL155" s="13">
        <f t="shared" ref="DL155:DL156" si="316">CW155</f>
        <v>140000</v>
      </c>
      <c r="DM155" s="14"/>
      <c r="DW155" s="10" t="s">
        <v>5</v>
      </c>
      <c r="DX155" s="11"/>
      <c r="DY155" s="11"/>
      <c r="DZ155" s="12"/>
      <c r="EA155" s="13">
        <f t="shared" ref="EA155:EA156" si="317">DL155</f>
        <v>140000</v>
      </c>
      <c r="EB155" s="14"/>
      <c r="EL155" s="10" t="s">
        <v>5</v>
      </c>
      <c r="EM155" s="11"/>
      <c r="EN155" s="11"/>
      <c r="EO155" s="12"/>
      <c r="EP155" s="13">
        <f t="shared" ref="EP155:EP156" si="318">EA155</f>
        <v>140000</v>
      </c>
      <c r="EQ155" s="14"/>
      <c r="FA155" s="10" t="s">
        <v>5</v>
      </c>
      <c r="FB155" s="11"/>
      <c r="FC155" s="11"/>
      <c r="FD155" s="12"/>
      <c r="FE155" s="13">
        <f t="shared" ref="FE155:FE156" si="319">EP155</f>
        <v>140000</v>
      </c>
      <c r="FF155" s="14"/>
      <c r="FP155" s="10" t="s">
        <v>5</v>
      </c>
      <c r="FQ155" s="11"/>
      <c r="FR155" s="11"/>
      <c r="FS155" s="12"/>
      <c r="FT155" s="13">
        <f t="shared" ref="FT155:FT156" si="320">FE155</f>
        <v>140000</v>
      </c>
      <c r="FU155" s="14"/>
      <c r="GE155" s="10" t="s">
        <v>5</v>
      </c>
      <c r="GF155" s="11"/>
      <c r="GG155" s="11"/>
      <c r="GH155" s="12"/>
      <c r="GI155" s="13">
        <f t="shared" ref="GI155:GI156" si="321">FT155</f>
        <v>140000</v>
      </c>
      <c r="GJ155" s="14"/>
    </row>
    <row r="156" ht="15.75" customHeight="1">
      <c r="A156" s="102"/>
      <c r="G156" s="16" t="s">
        <v>6</v>
      </c>
      <c r="H156" s="6"/>
      <c r="I156" s="6"/>
      <c r="J156" s="17"/>
      <c r="K156" s="18">
        <f t="shared" si="309"/>
        <v>1000</v>
      </c>
      <c r="L156" s="19"/>
      <c r="V156" s="16" t="s">
        <v>6</v>
      </c>
      <c r="W156" s="6"/>
      <c r="X156" s="6"/>
      <c r="Y156" s="17"/>
      <c r="Z156" s="18">
        <f t="shared" si="310"/>
        <v>1000</v>
      </c>
      <c r="AA156" s="19"/>
      <c r="AK156" s="16" t="s">
        <v>6</v>
      </c>
      <c r="AL156" s="6"/>
      <c r="AM156" s="6"/>
      <c r="AN156" s="17"/>
      <c r="AO156" s="18">
        <f t="shared" si="311"/>
        <v>1000</v>
      </c>
      <c r="AP156" s="19"/>
      <c r="AZ156" s="16" t="s">
        <v>6</v>
      </c>
      <c r="BA156" s="6"/>
      <c r="BB156" s="6"/>
      <c r="BC156" s="17"/>
      <c r="BD156" s="18">
        <f t="shared" si="312"/>
        <v>1000</v>
      </c>
      <c r="BE156" s="19"/>
      <c r="BO156" s="16" t="s">
        <v>6</v>
      </c>
      <c r="BP156" s="6"/>
      <c r="BQ156" s="6"/>
      <c r="BR156" s="17"/>
      <c r="BS156" s="18">
        <f t="shared" si="313"/>
        <v>1000</v>
      </c>
      <c r="BT156" s="19"/>
      <c r="CD156" s="16" t="s">
        <v>6</v>
      </c>
      <c r="CE156" s="6"/>
      <c r="CF156" s="6"/>
      <c r="CG156" s="17"/>
      <c r="CH156" s="18">
        <f t="shared" si="314"/>
        <v>1000</v>
      </c>
      <c r="CI156" s="19"/>
      <c r="CS156" s="16" t="s">
        <v>6</v>
      </c>
      <c r="CT156" s="6"/>
      <c r="CU156" s="6"/>
      <c r="CV156" s="17"/>
      <c r="CW156" s="18">
        <f t="shared" si="315"/>
        <v>1000</v>
      </c>
      <c r="CX156" s="19"/>
      <c r="DH156" s="16" t="s">
        <v>6</v>
      </c>
      <c r="DI156" s="6"/>
      <c r="DJ156" s="6"/>
      <c r="DK156" s="17"/>
      <c r="DL156" s="18">
        <f t="shared" si="316"/>
        <v>1000</v>
      </c>
      <c r="DM156" s="19"/>
      <c r="DW156" s="16" t="s">
        <v>6</v>
      </c>
      <c r="DX156" s="6"/>
      <c r="DY156" s="6"/>
      <c r="DZ156" s="17"/>
      <c r="EA156" s="18">
        <f t="shared" si="317"/>
        <v>1000</v>
      </c>
      <c r="EB156" s="19"/>
      <c r="EL156" s="16" t="s">
        <v>6</v>
      </c>
      <c r="EM156" s="6"/>
      <c r="EN156" s="6"/>
      <c r="EO156" s="17"/>
      <c r="EP156" s="18">
        <f t="shared" si="318"/>
        <v>1000</v>
      </c>
      <c r="EQ156" s="19"/>
      <c r="FA156" s="16" t="s">
        <v>6</v>
      </c>
      <c r="FB156" s="6"/>
      <c r="FC156" s="6"/>
      <c r="FD156" s="17"/>
      <c r="FE156" s="18">
        <f t="shared" si="319"/>
        <v>1000</v>
      </c>
      <c r="FF156" s="19"/>
      <c r="FP156" s="16" t="s">
        <v>6</v>
      </c>
      <c r="FQ156" s="6"/>
      <c r="FR156" s="6"/>
      <c r="FS156" s="17"/>
      <c r="FT156" s="18">
        <f t="shared" si="320"/>
        <v>1000</v>
      </c>
      <c r="FU156" s="19"/>
      <c r="GE156" s="16" t="s">
        <v>6</v>
      </c>
      <c r="GF156" s="6"/>
      <c r="GG156" s="6"/>
      <c r="GH156" s="17"/>
      <c r="GI156" s="18">
        <f t="shared" si="321"/>
        <v>1000</v>
      </c>
      <c r="GJ156" s="19"/>
    </row>
    <row r="157" ht="15.75" customHeight="1">
      <c r="A157" s="102"/>
      <c r="G157" s="16" t="s">
        <v>7</v>
      </c>
      <c r="H157" s="6"/>
      <c r="I157" s="6"/>
      <c r="J157" s="17"/>
      <c r="K157" s="20">
        <f>K155/K156</f>
        <v>140</v>
      </c>
      <c r="L157" s="21" t="s">
        <v>8</v>
      </c>
      <c r="V157" s="16" t="s">
        <v>7</v>
      </c>
      <c r="W157" s="6"/>
      <c r="X157" s="6"/>
      <c r="Y157" s="17"/>
      <c r="Z157" s="20">
        <f>Z155/Z156</f>
        <v>140</v>
      </c>
      <c r="AA157" s="21" t="s">
        <v>8</v>
      </c>
      <c r="AK157" s="16" t="s">
        <v>7</v>
      </c>
      <c r="AL157" s="6"/>
      <c r="AM157" s="6"/>
      <c r="AN157" s="17"/>
      <c r="AO157" s="20">
        <f>AO155/AO156</f>
        <v>140</v>
      </c>
      <c r="AP157" s="21" t="s">
        <v>8</v>
      </c>
      <c r="AZ157" s="16" t="s">
        <v>7</v>
      </c>
      <c r="BA157" s="6"/>
      <c r="BB157" s="6"/>
      <c r="BC157" s="17"/>
      <c r="BD157" s="20">
        <f>BD155/BD156</f>
        <v>140</v>
      </c>
      <c r="BE157" s="21" t="s">
        <v>8</v>
      </c>
      <c r="BO157" s="16" t="s">
        <v>7</v>
      </c>
      <c r="BP157" s="6"/>
      <c r="BQ157" s="6"/>
      <c r="BR157" s="17"/>
      <c r="BS157" s="20">
        <f>BS155/BS156</f>
        <v>140</v>
      </c>
      <c r="BT157" s="21" t="s">
        <v>8</v>
      </c>
      <c r="CD157" s="16" t="s">
        <v>7</v>
      </c>
      <c r="CE157" s="6"/>
      <c r="CF157" s="6"/>
      <c r="CG157" s="17"/>
      <c r="CH157" s="20">
        <f>CH155/CH156</f>
        <v>140</v>
      </c>
      <c r="CI157" s="21" t="s">
        <v>8</v>
      </c>
      <c r="CS157" s="16" t="s">
        <v>7</v>
      </c>
      <c r="CT157" s="6"/>
      <c r="CU157" s="6"/>
      <c r="CV157" s="17"/>
      <c r="CW157" s="20">
        <f>CW155/CW156</f>
        <v>140</v>
      </c>
      <c r="CX157" s="21" t="s">
        <v>8</v>
      </c>
      <c r="DH157" s="16" t="s">
        <v>7</v>
      </c>
      <c r="DI157" s="6"/>
      <c r="DJ157" s="6"/>
      <c r="DK157" s="17"/>
      <c r="DL157" s="20">
        <f>DL155/DL156</f>
        <v>140</v>
      </c>
      <c r="DM157" s="21" t="s">
        <v>8</v>
      </c>
      <c r="DW157" s="16" t="s">
        <v>7</v>
      </c>
      <c r="DX157" s="6"/>
      <c r="DY157" s="6"/>
      <c r="DZ157" s="17"/>
      <c r="EA157" s="20">
        <f>EA155/EA156</f>
        <v>140</v>
      </c>
      <c r="EB157" s="21" t="s">
        <v>8</v>
      </c>
      <c r="EL157" s="16" t="s">
        <v>7</v>
      </c>
      <c r="EM157" s="6"/>
      <c r="EN157" s="6"/>
      <c r="EO157" s="17"/>
      <c r="EP157" s="20">
        <f>EP155/EP156</f>
        <v>140</v>
      </c>
      <c r="EQ157" s="21" t="s">
        <v>8</v>
      </c>
      <c r="FA157" s="16" t="s">
        <v>7</v>
      </c>
      <c r="FB157" s="6"/>
      <c r="FC157" s="6"/>
      <c r="FD157" s="17"/>
      <c r="FE157" s="20">
        <f>FE155/FE156</f>
        <v>140</v>
      </c>
      <c r="FF157" s="21" t="s">
        <v>8</v>
      </c>
      <c r="FP157" s="16" t="s">
        <v>7</v>
      </c>
      <c r="FQ157" s="6"/>
      <c r="FR157" s="6"/>
      <c r="FS157" s="17"/>
      <c r="FT157" s="20">
        <f>FT155/FT156</f>
        <v>140</v>
      </c>
      <c r="FU157" s="21" t="s">
        <v>8</v>
      </c>
      <c r="GE157" s="16" t="s">
        <v>7</v>
      </c>
      <c r="GF157" s="6"/>
      <c r="GG157" s="6"/>
      <c r="GH157" s="17"/>
      <c r="GI157" s="20">
        <f>GI155/GI156</f>
        <v>140</v>
      </c>
      <c r="GJ157" s="21" t="s">
        <v>8</v>
      </c>
    </row>
    <row r="158" ht="15.75" customHeight="1">
      <c r="A158" s="102"/>
      <c r="G158" s="16" t="s">
        <v>9</v>
      </c>
      <c r="H158" s="6"/>
      <c r="I158" s="6"/>
      <c r="J158" s="17"/>
      <c r="K158" s="22">
        <f t="shared" ref="K158:K159" si="322">K209-0.1</f>
        <v>3.65</v>
      </c>
      <c r="L158" s="19"/>
      <c r="V158" s="16" t="s">
        <v>9</v>
      </c>
      <c r="W158" s="6"/>
      <c r="X158" s="6"/>
      <c r="Y158" s="17"/>
      <c r="Z158" s="22">
        <f>K158</f>
        <v>3.65</v>
      </c>
      <c r="AA158" s="19"/>
      <c r="AK158" s="16" t="s">
        <v>9</v>
      </c>
      <c r="AL158" s="6"/>
      <c r="AM158" s="6"/>
      <c r="AN158" s="17"/>
      <c r="AO158" s="22">
        <f>Z158</f>
        <v>3.65</v>
      </c>
      <c r="AP158" s="19"/>
      <c r="AZ158" s="16" t="s">
        <v>9</v>
      </c>
      <c r="BA158" s="6"/>
      <c r="BB158" s="6"/>
      <c r="BC158" s="17"/>
      <c r="BD158" s="22">
        <f>AO158</f>
        <v>3.65</v>
      </c>
      <c r="BE158" s="19"/>
      <c r="BO158" s="16" t="s">
        <v>9</v>
      </c>
      <c r="BP158" s="6"/>
      <c r="BQ158" s="6"/>
      <c r="BR158" s="17"/>
      <c r="BS158" s="22">
        <f>BD158</f>
        <v>3.65</v>
      </c>
      <c r="BT158" s="19"/>
      <c r="CD158" s="16" t="s">
        <v>9</v>
      </c>
      <c r="CE158" s="6"/>
      <c r="CF158" s="6"/>
      <c r="CG158" s="17"/>
      <c r="CH158" s="22">
        <f>BS158</f>
        <v>3.65</v>
      </c>
      <c r="CI158" s="19"/>
      <c r="CS158" s="16" t="s">
        <v>9</v>
      </c>
      <c r="CT158" s="6"/>
      <c r="CU158" s="6"/>
      <c r="CV158" s="17"/>
      <c r="CW158" s="22">
        <f>CH158</f>
        <v>3.65</v>
      </c>
      <c r="CX158" s="19"/>
      <c r="DH158" s="16" t="s">
        <v>9</v>
      </c>
      <c r="DI158" s="6"/>
      <c r="DJ158" s="6"/>
      <c r="DK158" s="17"/>
      <c r="DL158" s="22">
        <f>CW158</f>
        <v>3.65</v>
      </c>
      <c r="DM158" s="19"/>
      <c r="DW158" s="16" t="s">
        <v>9</v>
      </c>
      <c r="DX158" s="6"/>
      <c r="DY158" s="6"/>
      <c r="DZ158" s="17"/>
      <c r="EA158" s="22">
        <f>DL158</f>
        <v>3.65</v>
      </c>
      <c r="EB158" s="19"/>
      <c r="EL158" s="16" t="s">
        <v>9</v>
      </c>
      <c r="EM158" s="6"/>
      <c r="EN158" s="6"/>
      <c r="EO158" s="17"/>
      <c r="EP158" s="22">
        <f>EA158</f>
        <v>3.65</v>
      </c>
      <c r="EQ158" s="19"/>
      <c r="FA158" s="16" t="s">
        <v>9</v>
      </c>
      <c r="FB158" s="6"/>
      <c r="FC158" s="6"/>
      <c r="FD158" s="17"/>
      <c r="FE158" s="22">
        <f>EP158</f>
        <v>3.65</v>
      </c>
      <c r="FF158" s="19"/>
      <c r="FP158" s="16" t="s">
        <v>9</v>
      </c>
      <c r="FQ158" s="6"/>
      <c r="FR158" s="6"/>
      <c r="FS158" s="17"/>
      <c r="FT158" s="22">
        <f>FE158</f>
        <v>3.65</v>
      </c>
      <c r="FU158" s="19"/>
      <c r="GE158" s="16" t="s">
        <v>9</v>
      </c>
      <c r="GF158" s="6"/>
      <c r="GG158" s="6"/>
      <c r="GH158" s="17"/>
      <c r="GI158" s="22">
        <f>FT158</f>
        <v>3.65</v>
      </c>
      <c r="GJ158" s="19"/>
    </row>
    <row r="159" ht="15.75" customHeight="1">
      <c r="A159" s="102"/>
      <c r="G159" s="16" t="s">
        <v>10</v>
      </c>
      <c r="H159" s="6"/>
      <c r="I159" s="6"/>
      <c r="J159" s="17"/>
      <c r="K159" s="22">
        <f t="shared" si="322"/>
        <v>1.5</v>
      </c>
      <c r="L159" s="19"/>
      <c r="V159" s="16" t="s">
        <v>10</v>
      </c>
      <c r="W159" s="6"/>
      <c r="X159" s="6"/>
      <c r="Y159" s="17"/>
      <c r="Z159" s="22">
        <f>'Payback Calculator'!C78</f>
        <v>1.2</v>
      </c>
      <c r="AA159" s="19"/>
      <c r="AK159" s="16" t="s">
        <v>10</v>
      </c>
      <c r="AL159" s="6"/>
      <c r="AM159" s="6"/>
      <c r="AN159" s="17"/>
      <c r="AO159" s="22">
        <f>'Payback Calculator'!C79</f>
        <v>1.3</v>
      </c>
      <c r="AP159" s="19"/>
      <c r="AZ159" s="16" t="s">
        <v>10</v>
      </c>
      <c r="BA159" s="6"/>
      <c r="BB159" s="6"/>
      <c r="BC159" s="17"/>
      <c r="BD159" s="22">
        <f>'Payback Calculator'!C80</f>
        <v>1.4</v>
      </c>
      <c r="BE159" s="19"/>
      <c r="BO159" s="16" t="s">
        <v>10</v>
      </c>
      <c r="BP159" s="6"/>
      <c r="BQ159" s="6"/>
      <c r="BR159" s="17"/>
      <c r="BS159" s="22">
        <f>'Payback Calculator'!C82</f>
        <v>1.6</v>
      </c>
      <c r="BT159" s="19"/>
      <c r="CD159" s="16" t="s">
        <v>10</v>
      </c>
      <c r="CE159" s="6"/>
      <c r="CF159" s="6"/>
      <c r="CG159" s="17"/>
      <c r="CH159" s="22">
        <f>'Payback Calculator'!C83</f>
        <v>1.7</v>
      </c>
      <c r="CI159" s="19"/>
      <c r="CS159" s="16" t="s">
        <v>10</v>
      </c>
      <c r="CT159" s="6"/>
      <c r="CU159" s="6"/>
      <c r="CV159" s="17"/>
      <c r="CW159" s="22" t="str">
        <f>'Payback Calculator'!#REF!</f>
        <v>#ERROR!</v>
      </c>
      <c r="CX159" s="19"/>
      <c r="DH159" s="16" t="s">
        <v>10</v>
      </c>
      <c r="DI159" s="6"/>
      <c r="DJ159" s="6"/>
      <c r="DK159" s="17"/>
      <c r="DL159" s="22">
        <f>'Payback Calculator'!C84</f>
        <v>1.8</v>
      </c>
      <c r="DM159" s="19"/>
      <c r="DW159" s="16" t="s">
        <v>10</v>
      </c>
      <c r="DX159" s="6"/>
      <c r="DY159" s="6"/>
      <c r="DZ159" s="17"/>
      <c r="EA159" s="22">
        <f>'Payback Calculator'!C85</f>
        <v>1.9</v>
      </c>
      <c r="EB159" s="19"/>
      <c r="EL159" s="16" t="s">
        <v>10</v>
      </c>
      <c r="EM159" s="6"/>
      <c r="EN159" s="6"/>
      <c r="EO159" s="17"/>
      <c r="EP159" s="22">
        <f>'Payback Calculator'!C86</f>
        <v>2</v>
      </c>
      <c r="EQ159" s="19"/>
      <c r="FA159" s="16" t="s">
        <v>10</v>
      </c>
      <c r="FB159" s="6"/>
      <c r="FC159" s="6"/>
      <c r="FD159" s="17"/>
      <c r="FE159" s="22" t="str">
        <f>Sheet2!#REF!</f>
        <v>#ERROR!</v>
      </c>
      <c r="FF159" s="19"/>
      <c r="FP159" s="16" t="s">
        <v>10</v>
      </c>
      <c r="FQ159" s="6"/>
      <c r="FR159" s="6"/>
      <c r="FS159" s="17"/>
      <c r="FT159" s="22" t="str">
        <f>Sheet2!#REF!</f>
        <v>#ERROR!</v>
      </c>
      <c r="FU159" s="19"/>
      <c r="GE159" s="16" t="s">
        <v>10</v>
      </c>
      <c r="GF159" s="6"/>
      <c r="GG159" s="6"/>
      <c r="GH159" s="17"/>
      <c r="GI159" s="22" t="str">
        <f>'Payback Calculator'!#REF!</f>
        <v>#ERROR!</v>
      </c>
      <c r="GJ159" s="19"/>
    </row>
    <row r="160" ht="15.75" customHeight="1">
      <c r="A160" s="102"/>
      <c r="G160" s="16" t="s">
        <v>11</v>
      </c>
      <c r="H160" s="6"/>
      <c r="I160" s="6"/>
      <c r="J160" s="17"/>
      <c r="K160" s="23">
        <f>K159/100</f>
        <v>0.015</v>
      </c>
      <c r="L160" s="19"/>
      <c r="V160" s="16" t="s">
        <v>11</v>
      </c>
      <c r="W160" s="6"/>
      <c r="X160" s="6"/>
      <c r="Y160" s="17"/>
      <c r="Z160" s="23">
        <f>Z159/100</f>
        <v>0.012</v>
      </c>
      <c r="AA160" s="19"/>
      <c r="AK160" s="16" t="s">
        <v>11</v>
      </c>
      <c r="AL160" s="6"/>
      <c r="AM160" s="6"/>
      <c r="AN160" s="17"/>
      <c r="AO160" s="23">
        <f>AO159/100</f>
        <v>0.013</v>
      </c>
      <c r="AP160" s="19"/>
      <c r="AZ160" s="16" t="s">
        <v>11</v>
      </c>
      <c r="BA160" s="6"/>
      <c r="BB160" s="6"/>
      <c r="BC160" s="17"/>
      <c r="BD160" s="23">
        <f>BD159/100</f>
        <v>0.014</v>
      </c>
      <c r="BE160" s="19"/>
      <c r="BO160" s="16" t="s">
        <v>11</v>
      </c>
      <c r="BP160" s="6"/>
      <c r="BQ160" s="6"/>
      <c r="BR160" s="17"/>
      <c r="BS160" s="23">
        <f>BS159/100</f>
        <v>0.016</v>
      </c>
      <c r="BT160" s="19"/>
      <c r="CD160" s="16" t="s">
        <v>11</v>
      </c>
      <c r="CE160" s="6"/>
      <c r="CF160" s="6"/>
      <c r="CG160" s="17"/>
      <c r="CH160" s="23">
        <f>CH159/100</f>
        <v>0.017</v>
      </c>
      <c r="CI160" s="19"/>
      <c r="CS160" s="16" t="s">
        <v>11</v>
      </c>
      <c r="CT160" s="6"/>
      <c r="CU160" s="6"/>
      <c r="CV160" s="17"/>
      <c r="CW160" s="23" t="str">
        <f>CW159/100</f>
        <v>#ERROR!</v>
      </c>
      <c r="CX160" s="19"/>
      <c r="DH160" s="16" t="s">
        <v>11</v>
      </c>
      <c r="DI160" s="6"/>
      <c r="DJ160" s="6"/>
      <c r="DK160" s="17"/>
      <c r="DL160" s="23">
        <f>DL159/100</f>
        <v>0.018</v>
      </c>
      <c r="DM160" s="19"/>
      <c r="DW160" s="16" t="s">
        <v>11</v>
      </c>
      <c r="DX160" s="6"/>
      <c r="DY160" s="6"/>
      <c r="DZ160" s="17"/>
      <c r="EA160" s="23">
        <f>EA159/100</f>
        <v>0.019</v>
      </c>
      <c r="EB160" s="19"/>
      <c r="EL160" s="16" t="s">
        <v>11</v>
      </c>
      <c r="EM160" s="6"/>
      <c r="EN160" s="6"/>
      <c r="EO160" s="17"/>
      <c r="EP160" s="23">
        <f>EP159/100</f>
        <v>0.02</v>
      </c>
      <c r="EQ160" s="19"/>
      <c r="FA160" s="16" t="s">
        <v>11</v>
      </c>
      <c r="FB160" s="6"/>
      <c r="FC160" s="6"/>
      <c r="FD160" s="17"/>
      <c r="FE160" s="23" t="str">
        <f>FE159/100</f>
        <v>#ERROR!</v>
      </c>
      <c r="FF160" s="19"/>
      <c r="FP160" s="16" t="s">
        <v>11</v>
      </c>
      <c r="FQ160" s="6"/>
      <c r="FR160" s="6"/>
      <c r="FS160" s="17"/>
      <c r="FT160" s="23" t="str">
        <f>FT159/100</f>
        <v>#ERROR!</v>
      </c>
      <c r="FU160" s="19"/>
      <c r="GE160" s="16" t="s">
        <v>11</v>
      </c>
      <c r="GF160" s="6"/>
      <c r="GG160" s="6"/>
      <c r="GH160" s="17"/>
      <c r="GI160" s="23" t="str">
        <f>GI159/100</f>
        <v>#ERROR!</v>
      </c>
      <c r="GJ160" s="19"/>
    </row>
    <row r="161" ht="15.75" customHeight="1">
      <c r="A161" s="102"/>
      <c r="G161" s="16" t="s">
        <v>12</v>
      </c>
      <c r="H161" s="6"/>
      <c r="I161" s="6"/>
      <c r="J161" s="17"/>
      <c r="K161" s="24">
        <f>K160*K157</f>
        <v>2.1</v>
      </c>
      <c r="L161" s="19"/>
      <c r="V161" s="16" t="s">
        <v>12</v>
      </c>
      <c r="W161" s="6"/>
      <c r="X161" s="6"/>
      <c r="Y161" s="17"/>
      <c r="Z161" s="24">
        <f>Z160*Z157</f>
        <v>1.68</v>
      </c>
      <c r="AA161" s="19"/>
      <c r="AK161" s="16" t="s">
        <v>12</v>
      </c>
      <c r="AL161" s="6"/>
      <c r="AM161" s="6"/>
      <c r="AN161" s="17"/>
      <c r="AO161" s="24">
        <f>AO160*AO157</f>
        <v>1.82</v>
      </c>
      <c r="AP161" s="19"/>
      <c r="AZ161" s="16" t="s">
        <v>12</v>
      </c>
      <c r="BA161" s="6"/>
      <c r="BB161" s="6"/>
      <c r="BC161" s="17"/>
      <c r="BD161" s="24">
        <f>BD160*BD157</f>
        <v>1.96</v>
      </c>
      <c r="BE161" s="19"/>
      <c r="BO161" s="16" t="s">
        <v>12</v>
      </c>
      <c r="BP161" s="6"/>
      <c r="BQ161" s="6"/>
      <c r="BR161" s="17"/>
      <c r="BS161" s="24">
        <f>BS160*BS157</f>
        <v>2.24</v>
      </c>
      <c r="BT161" s="19"/>
      <c r="CD161" s="16" t="s">
        <v>12</v>
      </c>
      <c r="CE161" s="6"/>
      <c r="CF161" s="6"/>
      <c r="CG161" s="17"/>
      <c r="CH161" s="24">
        <f>CH160*CH157</f>
        <v>2.38</v>
      </c>
      <c r="CI161" s="19"/>
      <c r="CS161" s="16" t="s">
        <v>12</v>
      </c>
      <c r="CT161" s="6"/>
      <c r="CU161" s="6"/>
      <c r="CV161" s="17"/>
      <c r="CW161" s="24" t="str">
        <f>CW160*CW157</f>
        <v>#ERROR!</v>
      </c>
      <c r="CX161" s="19"/>
      <c r="DH161" s="16" t="s">
        <v>12</v>
      </c>
      <c r="DI161" s="6"/>
      <c r="DJ161" s="6"/>
      <c r="DK161" s="17"/>
      <c r="DL161" s="24">
        <f>DL160*DL157</f>
        <v>2.52</v>
      </c>
      <c r="DM161" s="19"/>
      <c r="DW161" s="16" t="s">
        <v>12</v>
      </c>
      <c r="DX161" s="6"/>
      <c r="DY161" s="6"/>
      <c r="DZ161" s="17"/>
      <c r="EA161" s="24">
        <f>EA160*EA157</f>
        <v>2.66</v>
      </c>
      <c r="EB161" s="19"/>
      <c r="EL161" s="16" t="s">
        <v>12</v>
      </c>
      <c r="EM161" s="6"/>
      <c r="EN161" s="6"/>
      <c r="EO161" s="17"/>
      <c r="EP161" s="24">
        <f>EP160*EP157</f>
        <v>2.8</v>
      </c>
      <c r="EQ161" s="19"/>
      <c r="FA161" s="16" t="s">
        <v>12</v>
      </c>
      <c r="FB161" s="6"/>
      <c r="FC161" s="6"/>
      <c r="FD161" s="17"/>
      <c r="FE161" s="24" t="str">
        <f>FE160*FE157</f>
        <v>#ERROR!</v>
      </c>
      <c r="FF161" s="19"/>
      <c r="FP161" s="16" t="s">
        <v>12</v>
      </c>
      <c r="FQ161" s="6"/>
      <c r="FR161" s="6"/>
      <c r="FS161" s="17"/>
      <c r="FT161" s="24" t="str">
        <f>FT160*FT157</f>
        <v>#ERROR!</v>
      </c>
      <c r="FU161" s="19"/>
      <c r="GE161" s="16" t="s">
        <v>12</v>
      </c>
      <c r="GF161" s="6"/>
      <c r="GG161" s="6"/>
      <c r="GH161" s="17"/>
      <c r="GI161" s="24" t="str">
        <f>GI160*GI157</f>
        <v>#ERROR!</v>
      </c>
      <c r="GJ161" s="19"/>
    </row>
    <row r="162" ht="15.75" customHeight="1">
      <c r="A162" s="102"/>
      <c r="G162" s="16" t="s">
        <v>13</v>
      </c>
      <c r="H162" s="6"/>
      <c r="I162" s="6"/>
      <c r="J162" s="17"/>
      <c r="K162" s="18">
        <f>K111</f>
        <v>1100</v>
      </c>
      <c r="L162" s="19"/>
      <c r="V162" s="16" t="s">
        <v>13</v>
      </c>
      <c r="W162" s="6"/>
      <c r="X162" s="6"/>
      <c r="Y162" s="17"/>
      <c r="Z162" s="18">
        <f>K162</f>
        <v>1100</v>
      </c>
      <c r="AA162" s="19"/>
      <c r="AK162" s="16" t="s">
        <v>13</v>
      </c>
      <c r="AL162" s="6"/>
      <c r="AM162" s="6"/>
      <c r="AN162" s="17"/>
      <c r="AO162" s="18">
        <f>Z162</f>
        <v>1100</v>
      </c>
      <c r="AP162" s="19"/>
      <c r="AZ162" s="16" t="s">
        <v>13</v>
      </c>
      <c r="BA162" s="6"/>
      <c r="BB162" s="6"/>
      <c r="BC162" s="17"/>
      <c r="BD162" s="18">
        <f>AO162</f>
        <v>1100</v>
      </c>
      <c r="BE162" s="19"/>
      <c r="BO162" s="16" t="s">
        <v>13</v>
      </c>
      <c r="BP162" s="6"/>
      <c r="BQ162" s="6"/>
      <c r="BR162" s="17"/>
      <c r="BS162" s="18">
        <f>BD162</f>
        <v>1100</v>
      </c>
      <c r="BT162" s="19"/>
      <c r="CD162" s="16" t="s">
        <v>13</v>
      </c>
      <c r="CE162" s="6"/>
      <c r="CF162" s="6"/>
      <c r="CG162" s="17"/>
      <c r="CH162" s="18">
        <f>BS162</f>
        <v>1100</v>
      </c>
      <c r="CI162" s="19"/>
      <c r="CS162" s="16" t="s">
        <v>13</v>
      </c>
      <c r="CT162" s="6"/>
      <c r="CU162" s="6"/>
      <c r="CV162" s="17"/>
      <c r="CW162" s="18">
        <f>CH162</f>
        <v>1100</v>
      </c>
      <c r="CX162" s="19"/>
      <c r="DH162" s="16" t="s">
        <v>13</v>
      </c>
      <c r="DI162" s="6"/>
      <c r="DJ162" s="6"/>
      <c r="DK162" s="17"/>
      <c r="DL162" s="18">
        <f>CW162</f>
        <v>1100</v>
      </c>
      <c r="DM162" s="19"/>
      <c r="DW162" s="16" t="s">
        <v>13</v>
      </c>
      <c r="DX162" s="6"/>
      <c r="DY162" s="6"/>
      <c r="DZ162" s="17"/>
      <c r="EA162" s="18">
        <f>DL162</f>
        <v>1100</v>
      </c>
      <c r="EB162" s="19"/>
      <c r="EL162" s="16" t="s">
        <v>13</v>
      </c>
      <c r="EM162" s="6"/>
      <c r="EN162" s="6"/>
      <c r="EO162" s="17"/>
      <c r="EP162" s="18">
        <f>EA162</f>
        <v>1100</v>
      </c>
      <c r="EQ162" s="19"/>
      <c r="FA162" s="16" t="s">
        <v>13</v>
      </c>
      <c r="FB162" s="6"/>
      <c r="FC162" s="6"/>
      <c r="FD162" s="17"/>
      <c r="FE162" s="18">
        <f>EP162</f>
        <v>1100</v>
      </c>
      <c r="FF162" s="19"/>
      <c r="FP162" s="16" t="s">
        <v>13</v>
      </c>
      <c r="FQ162" s="6"/>
      <c r="FR162" s="6"/>
      <c r="FS162" s="17"/>
      <c r="FT162" s="18">
        <f>FE162</f>
        <v>1100</v>
      </c>
      <c r="FU162" s="19"/>
      <c r="GE162" s="16" t="s">
        <v>13</v>
      </c>
      <c r="GF162" s="6"/>
      <c r="GG162" s="6"/>
      <c r="GH162" s="17"/>
      <c r="GI162" s="18">
        <f>FT162</f>
        <v>1100</v>
      </c>
      <c r="GJ162" s="19"/>
    </row>
    <row r="163" ht="15.75" customHeight="1">
      <c r="A163" s="102"/>
      <c r="G163" s="16" t="s">
        <v>14</v>
      </c>
      <c r="H163" s="6"/>
      <c r="I163" s="6"/>
      <c r="J163" s="17"/>
      <c r="K163" s="25">
        <f>SUM(K177:T177)</f>
        <v>830.28</v>
      </c>
      <c r="L163" s="21" t="s">
        <v>15</v>
      </c>
      <c r="V163" s="16" t="s">
        <v>14</v>
      </c>
      <c r="W163" s="6"/>
      <c r="X163" s="6"/>
      <c r="Y163" s="17"/>
      <c r="Z163" s="25">
        <f>SUM(Z177:AI177)</f>
        <v>830.28</v>
      </c>
      <c r="AA163" s="21" t="s">
        <v>15</v>
      </c>
      <c r="AK163" s="16" t="s">
        <v>14</v>
      </c>
      <c r="AL163" s="6"/>
      <c r="AM163" s="6"/>
      <c r="AN163" s="17"/>
      <c r="AO163" s="25">
        <f>SUM(AO177:AX177)</f>
        <v>830.28</v>
      </c>
      <c r="AP163" s="21" t="s">
        <v>15</v>
      </c>
      <c r="AZ163" s="16" t="s">
        <v>14</v>
      </c>
      <c r="BA163" s="6"/>
      <c r="BB163" s="6"/>
      <c r="BC163" s="17"/>
      <c r="BD163" s="25">
        <f>SUM(BD177:BM177)</f>
        <v>830.28</v>
      </c>
      <c r="BE163" s="21" t="s">
        <v>15</v>
      </c>
      <c r="BO163" s="16" t="s">
        <v>14</v>
      </c>
      <c r="BP163" s="6"/>
      <c r="BQ163" s="6"/>
      <c r="BR163" s="17"/>
      <c r="BS163" s="25">
        <f>SUM(BS177:CB177)</f>
        <v>830.28</v>
      </c>
      <c r="BT163" s="21" t="s">
        <v>15</v>
      </c>
      <c r="CD163" s="16" t="s">
        <v>14</v>
      </c>
      <c r="CE163" s="6"/>
      <c r="CF163" s="6"/>
      <c r="CG163" s="17"/>
      <c r="CH163" s="25">
        <f>SUM(CH177:CQ177)</f>
        <v>830.28</v>
      </c>
      <c r="CI163" s="21" t="s">
        <v>15</v>
      </c>
      <c r="CS163" s="16" t="s">
        <v>14</v>
      </c>
      <c r="CT163" s="6"/>
      <c r="CU163" s="6"/>
      <c r="CV163" s="17"/>
      <c r="CW163" s="25">
        <f>SUM(CW177:DF177)</f>
        <v>830.28</v>
      </c>
      <c r="CX163" s="21" t="s">
        <v>15</v>
      </c>
      <c r="DH163" s="16" t="s">
        <v>14</v>
      </c>
      <c r="DI163" s="6"/>
      <c r="DJ163" s="6"/>
      <c r="DK163" s="17"/>
      <c r="DL163" s="25">
        <f>SUM(DL177:DU177)</f>
        <v>830.28</v>
      </c>
      <c r="DM163" s="21" t="s">
        <v>15</v>
      </c>
      <c r="DW163" s="16" t="s">
        <v>14</v>
      </c>
      <c r="DX163" s="6"/>
      <c r="DY163" s="6"/>
      <c r="DZ163" s="17"/>
      <c r="EA163" s="25">
        <f>SUM(EA177:EJ177)</f>
        <v>830.28</v>
      </c>
      <c r="EB163" s="21" t="s">
        <v>15</v>
      </c>
      <c r="EL163" s="16" t="s">
        <v>14</v>
      </c>
      <c r="EM163" s="6"/>
      <c r="EN163" s="6"/>
      <c r="EO163" s="17"/>
      <c r="EP163" s="25">
        <f>SUM(EP177:EY177)</f>
        <v>830.28</v>
      </c>
      <c r="EQ163" s="21" t="s">
        <v>15</v>
      </c>
      <c r="FA163" s="16" t="s">
        <v>14</v>
      </c>
      <c r="FB163" s="6"/>
      <c r="FC163" s="6"/>
      <c r="FD163" s="17"/>
      <c r="FE163" s="25">
        <f>SUM(FE177:FN177)</f>
        <v>830.28</v>
      </c>
      <c r="FF163" s="21" t="s">
        <v>15</v>
      </c>
      <c r="FP163" s="16" t="s">
        <v>14</v>
      </c>
      <c r="FQ163" s="6"/>
      <c r="FR163" s="6"/>
      <c r="FS163" s="17"/>
      <c r="FT163" s="25">
        <f>SUM(FT177:GC177)</f>
        <v>830.28</v>
      </c>
      <c r="FU163" s="21" t="s">
        <v>15</v>
      </c>
      <c r="GE163" s="16" t="s">
        <v>14</v>
      </c>
      <c r="GF163" s="6"/>
      <c r="GG163" s="6"/>
      <c r="GH163" s="17"/>
      <c r="GI163" s="25">
        <f>SUM(GI177:GR177)</f>
        <v>830.28</v>
      </c>
      <c r="GJ163" s="21" t="s">
        <v>15</v>
      </c>
    </row>
    <row r="164" ht="15.75" customHeight="1">
      <c r="A164" s="102"/>
      <c r="G164" s="26" t="s">
        <v>16</v>
      </c>
      <c r="H164" s="27"/>
      <c r="I164" s="27"/>
      <c r="J164" s="28"/>
      <c r="K164" s="29">
        <f t="shared" ref="K164:K165" si="323">K113</f>
        <v>24</v>
      </c>
      <c r="L164" s="19"/>
      <c r="V164" s="16" t="s">
        <v>16</v>
      </c>
      <c r="W164" s="6"/>
      <c r="X164" s="6"/>
      <c r="Y164" s="17"/>
      <c r="Z164" s="29">
        <f t="shared" ref="Z164:Z165" si="324">K164</f>
        <v>24</v>
      </c>
      <c r="AA164" s="19"/>
      <c r="AK164" s="16" t="s">
        <v>16</v>
      </c>
      <c r="AL164" s="6"/>
      <c r="AM164" s="6"/>
      <c r="AN164" s="17"/>
      <c r="AO164" s="29">
        <f t="shared" ref="AO164:AO165" si="325">Z164</f>
        <v>24</v>
      </c>
      <c r="AP164" s="19"/>
      <c r="AZ164" s="16" t="s">
        <v>16</v>
      </c>
      <c r="BA164" s="6"/>
      <c r="BB164" s="6"/>
      <c r="BC164" s="17"/>
      <c r="BD164" s="29">
        <f t="shared" ref="BD164:BD165" si="326">AO164</f>
        <v>24</v>
      </c>
      <c r="BE164" s="19"/>
      <c r="BO164" s="16" t="s">
        <v>16</v>
      </c>
      <c r="BP164" s="6"/>
      <c r="BQ164" s="6"/>
      <c r="BR164" s="17"/>
      <c r="BS164" s="29">
        <f t="shared" ref="BS164:BS165" si="327">BD164</f>
        <v>24</v>
      </c>
      <c r="BT164" s="19"/>
      <c r="CD164" s="16" t="s">
        <v>16</v>
      </c>
      <c r="CE164" s="6"/>
      <c r="CF164" s="6"/>
      <c r="CG164" s="17"/>
      <c r="CH164" s="29">
        <f t="shared" ref="CH164:CH165" si="328">BS164</f>
        <v>24</v>
      </c>
      <c r="CI164" s="19"/>
      <c r="CS164" s="16" t="s">
        <v>16</v>
      </c>
      <c r="CT164" s="6"/>
      <c r="CU164" s="6"/>
      <c r="CV164" s="17"/>
      <c r="CW164" s="29">
        <f t="shared" ref="CW164:CW165" si="329">CH164</f>
        <v>24</v>
      </c>
      <c r="CX164" s="19"/>
      <c r="DH164" s="16" t="s">
        <v>16</v>
      </c>
      <c r="DI164" s="6"/>
      <c r="DJ164" s="6"/>
      <c r="DK164" s="17"/>
      <c r="DL164" s="29">
        <f t="shared" ref="DL164:DL165" si="330">CW164</f>
        <v>24</v>
      </c>
      <c r="DM164" s="19"/>
      <c r="DW164" s="16" t="s">
        <v>16</v>
      </c>
      <c r="DX164" s="6"/>
      <c r="DY164" s="6"/>
      <c r="DZ164" s="17"/>
      <c r="EA164" s="29">
        <f t="shared" ref="EA164:EA165" si="331">DL164</f>
        <v>24</v>
      </c>
      <c r="EB164" s="19"/>
      <c r="EL164" s="16" t="s">
        <v>16</v>
      </c>
      <c r="EM164" s="6"/>
      <c r="EN164" s="6"/>
      <c r="EO164" s="17"/>
      <c r="EP164" s="29">
        <f t="shared" ref="EP164:EP165" si="332">EA164</f>
        <v>24</v>
      </c>
      <c r="EQ164" s="19"/>
      <c r="FA164" s="16" t="s">
        <v>16</v>
      </c>
      <c r="FB164" s="6"/>
      <c r="FC164" s="6"/>
      <c r="FD164" s="17"/>
      <c r="FE164" s="29">
        <f t="shared" ref="FE164:FE165" si="333">EP164</f>
        <v>24</v>
      </c>
      <c r="FF164" s="19"/>
      <c r="FP164" s="16" t="s">
        <v>16</v>
      </c>
      <c r="FQ164" s="6"/>
      <c r="FR164" s="6"/>
      <c r="FS164" s="17"/>
      <c r="FT164" s="29">
        <f t="shared" ref="FT164:FT165" si="334">FE164</f>
        <v>24</v>
      </c>
      <c r="FU164" s="19"/>
      <c r="GE164" s="16" t="s">
        <v>16</v>
      </c>
      <c r="GF164" s="6"/>
      <c r="GG164" s="6"/>
      <c r="GH164" s="17"/>
      <c r="GI164" s="29">
        <f t="shared" ref="GI164:GI165" si="335">FT164</f>
        <v>24</v>
      </c>
      <c r="GJ164" s="19"/>
    </row>
    <row r="165" ht="15.75" customHeight="1">
      <c r="A165" s="102"/>
      <c r="G165" s="16" t="s">
        <v>17</v>
      </c>
      <c r="H165" s="6"/>
      <c r="I165" s="6"/>
      <c r="J165" s="17"/>
      <c r="K165" s="29">
        <f t="shared" si="323"/>
        <v>295</v>
      </c>
      <c r="L165" s="19"/>
      <c r="V165" s="16" t="s">
        <v>17</v>
      </c>
      <c r="W165" s="6"/>
      <c r="X165" s="6"/>
      <c r="Y165" s="17"/>
      <c r="Z165" s="29">
        <f t="shared" si="324"/>
        <v>295</v>
      </c>
      <c r="AA165" s="19"/>
      <c r="AK165" s="16" t="s">
        <v>17</v>
      </c>
      <c r="AL165" s="6"/>
      <c r="AM165" s="6"/>
      <c r="AN165" s="17"/>
      <c r="AO165" s="29">
        <f t="shared" si="325"/>
        <v>295</v>
      </c>
      <c r="AP165" s="19"/>
      <c r="AZ165" s="16" t="s">
        <v>17</v>
      </c>
      <c r="BA165" s="6"/>
      <c r="BB165" s="6"/>
      <c r="BC165" s="17"/>
      <c r="BD165" s="29">
        <f t="shared" si="326"/>
        <v>295</v>
      </c>
      <c r="BE165" s="19"/>
      <c r="BO165" s="16" t="s">
        <v>17</v>
      </c>
      <c r="BP165" s="6"/>
      <c r="BQ165" s="6"/>
      <c r="BR165" s="17"/>
      <c r="BS165" s="29">
        <f t="shared" si="327"/>
        <v>295</v>
      </c>
      <c r="BT165" s="19"/>
      <c r="CD165" s="16" t="s">
        <v>17</v>
      </c>
      <c r="CE165" s="6"/>
      <c r="CF165" s="6"/>
      <c r="CG165" s="17"/>
      <c r="CH165" s="29">
        <f t="shared" si="328"/>
        <v>295</v>
      </c>
      <c r="CI165" s="19"/>
      <c r="CS165" s="16" t="s">
        <v>17</v>
      </c>
      <c r="CT165" s="6"/>
      <c r="CU165" s="6"/>
      <c r="CV165" s="17"/>
      <c r="CW165" s="29">
        <f t="shared" si="329"/>
        <v>295</v>
      </c>
      <c r="CX165" s="19"/>
      <c r="DH165" s="16" t="s">
        <v>17</v>
      </c>
      <c r="DI165" s="6"/>
      <c r="DJ165" s="6"/>
      <c r="DK165" s="17"/>
      <c r="DL165" s="29">
        <f t="shared" si="330"/>
        <v>295</v>
      </c>
      <c r="DM165" s="19"/>
      <c r="DW165" s="16" t="s">
        <v>17</v>
      </c>
      <c r="DX165" s="6"/>
      <c r="DY165" s="6"/>
      <c r="DZ165" s="17"/>
      <c r="EA165" s="29">
        <f t="shared" si="331"/>
        <v>295</v>
      </c>
      <c r="EB165" s="19"/>
      <c r="EL165" s="16" t="s">
        <v>17</v>
      </c>
      <c r="EM165" s="6"/>
      <c r="EN165" s="6"/>
      <c r="EO165" s="17"/>
      <c r="EP165" s="29">
        <f t="shared" si="332"/>
        <v>295</v>
      </c>
      <c r="EQ165" s="19"/>
      <c r="FA165" s="16" t="s">
        <v>17</v>
      </c>
      <c r="FB165" s="6"/>
      <c r="FC165" s="6"/>
      <c r="FD165" s="17"/>
      <c r="FE165" s="29">
        <f t="shared" si="333"/>
        <v>295</v>
      </c>
      <c r="FF165" s="19"/>
      <c r="FP165" s="16" t="s">
        <v>17</v>
      </c>
      <c r="FQ165" s="6"/>
      <c r="FR165" s="6"/>
      <c r="FS165" s="17"/>
      <c r="FT165" s="29">
        <f t="shared" si="334"/>
        <v>295</v>
      </c>
      <c r="FU165" s="19"/>
      <c r="GE165" s="16" t="s">
        <v>17</v>
      </c>
      <c r="GF165" s="6"/>
      <c r="GG165" s="6"/>
      <c r="GH165" s="17"/>
      <c r="GI165" s="29">
        <f t="shared" si="335"/>
        <v>295</v>
      </c>
      <c r="GJ165" s="19"/>
    </row>
    <row r="166" ht="15.75" customHeight="1">
      <c r="A166" s="102"/>
      <c r="G166" s="16" t="s">
        <v>18</v>
      </c>
      <c r="H166" s="6"/>
      <c r="I166" s="6"/>
      <c r="J166" s="17"/>
      <c r="K166" s="30">
        <f>K165*K164</f>
        <v>7080</v>
      </c>
      <c r="L166" s="19"/>
      <c r="V166" s="16" t="s">
        <v>18</v>
      </c>
      <c r="W166" s="6"/>
      <c r="X166" s="6"/>
      <c r="Y166" s="17"/>
      <c r="Z166" s="30">
        <f>Z165*Z164</f>
        <v>7080</v>
      </c>
      <c r="AA166" s="19"/>
      <c r="AK166" s="16" t="s">
        <v>18</v>
      </c>
      <c r="AL166" s="6"/>
      <c r="AM166" s="6"/>
      <c r="AN166" s="17"/>
      <c r="AO166" s="30">
        <f>AO165*AO164</f>
        <v>7080</v>
      </c>
      <c r="AP166" s="19"/>
      <c r="AZ166" s="16" t="s">
        <v>18</v>
      </c>
      <c r="BA166" s="6"/>
      <c r="BB166" s="6"/>
      <c r="BC166" s="17"/>
      <c r="BD166" s="30">
        <f>BD165*BD164</f>
        <v>7080</v>
      </c>
      <c r="BE166" s="19"/>
      <c r="BO166" s="16" t="s">
        <v>18</v>
      </c>
      <c r="BP166" s="6"/>
      <c r="BQ166" s="6"/>
      <c r="BR166" s="17"/>
      <c r="BS166" s="30">
        <f>BS165*BS164</f>
        <v>7080</v>
      </c>
      <c r="BT166" s="19"/>
      <c r="CD166" s="16" t="s">
        <v>18</v>
      </c>
      <c r="CE166" s="6"/>
      <c r="CF166" s="6"/>
      <c r="CG166" s="17"/>
      <c r="CH166" s="30">
        <f>CH165*CH164</f>
        <v>7080</v>
      </c>
      <c r="CI166" s="19"/>
      <c r="CS166" s="16" t="s">
        <v>18</v>
      </c>
      <c r="CT166" s="6"/>
      <c r="CU166" s="6"/>
      <c r="CV166" s="17"/>
      <c r="CW166" s="30">
        <f>CW165*CW164</f>
        <v>7080</v>
      </c>
      <c r="CX166" s="19"/>
      <c r="DH166" s="16" t="s">
        <v>18</v>
      </c>
      <c r="DI166" s="6"/>
      <c r="DJ166" s="6"/>
      <c r="DK166" s="17"/>
      <c r="DL166" s="30">
        <f>DL165*DL164</f>
        <v>7080</v>
      </c>
      <c r="DM166" s="19"/>
      <c r="DW166" s="16" t="s">
        <v>18</v>
      </c>
      <c r="DX166" s="6"/>
      <c r="DY166" s="6"/>
      <c r="DZ166" s="17"/>
      <c r="EA166" s="30">
        <f>EA165*EA164</f>
        <v>7080</v>
      </c>
      <c r="EB166" s="19"/>
      <c r="EL166" s="16" t="s">
        <v>18</v>
      </c>
      <c r="EM166" s="6"/>
      <c r="EN166" s="6"/>
      <c r="EO166" s="17"/>
      <c r="EP166" s="30">
        <f>EP165*EP164</f>
        <v>7080</v>
      </c>
      <c r="EQ166" s="19"/>
      <c r="FA166" s="16" t="s">
        <v>18</v>
      </c>
      <c r="FB166" s="6"/>
      <c r="FC166" s="6"/>
      <c r="FD166" s="17"/>
      <c r="FE166" s="30">
        <f>FE165*FE164</f>
        <v>7080</v>
      </c>
      <c r="FF166" s="19"/>
      <c r="FP166" s="16" t="s">
        <v>18</v>
      </c>
      <c r="FQ166" s="6"/>
      <c r="FR166" s="6"/>
      <c r="FS166" s="17"/>
      <c r="FT166" s="30">
        <f>FT165*FT164</f>
        <v>7080</v>
      </c>
      <c r="FU166" s="19"/>
      <c r="GE166" s="16" t="s">
        <v>18</v>
      </c>
      <c r="GF166" s="6"/>
      <c r="GG166" s="6"/>
      <c r="GH166" s="17"/>
      <c r="GI166" s="30">
        <f>GI165*GI164</f>
        <v>7080</v>
      </c>
      <c r="GJ166" s="19"/>
    </row>
    <row r="167" ht="15.75" customHeight="1">
      <c r="A167" s="102"/>
      <c r="G167" s="16" t="s">
        <v>19</v>
      </c>
      <c r="H167" s="6"/>
      <c r="I167" s="6"/>
      <c r="J167" s="17"/>
      <c r="K167" s="31">
        <v>0.25</v>
      </c>
      <c r="L167" s="19"/>
      <c r="V167" s="16" t="s">
        <v>19</v>
      </c>
      <c r="W167" s="6"/>
      <c r="X167" s="6"/>
      <c r="Y167" s="17"/>
      <c r="Z167" s="31">
        <v>0.25</v>
      </c>
      <c r="AA167" s="19"/>
      <c r="AK167" s="16" t="s">
        <v>19</v>
      </c>
      <c r="AL167" s="6"/>
      <c r="AM167" s="6"/>
      <c r="AN167" s="17"/>
      <c r="AO167" s="31">
        <v>0.25</v>
      </c>
      <c r="AP167" s="19"/>
      <c r="AZ167" s="16" t="s">
        <v>19</v>
      </c>
      <c r="BA167" s="6"/>
      <c r="BB167" s="6"/>
      <c r="BC167" s="17"/>
      <c r="BD167" s="31">
        <v>0.25</v>
      </c>
      <c r="BE167" s="19"/>
      <c r="BO167" s="16" t="s">
        <v>19</v>
      </c>
      <c r="BP167" s="6"/>
      <c r="BQ167" s="6"/>
      <c r="BR167" s="17"/>
      <c r="BS167" s="31">
        <v>0.25</v>
      </c>
      <c r="BT167" s="19"/>
      <c r="CD167" s="16" t="s">
        <v>19</v>
      </c>
      <c r="CE167" s="6"/>
      <c r="CF167" s="6"/>
      <c r="CG167" s="17"/>
      <c r="CH167" s="31">
        <v>0.25</v>
      </c>
      <c r="CI167" s="19"/>
      <c r="CS167" s="16" t="s">
        <v>19</v>
      </c>
      <c r="CT167" s="6"/>
      <c r="CU167" s="6"/>
      <c r="CV167" s="17"/>
      <c r="CW167" s="31">
        <v>0.25</v>
      </c>
      <c r="CX167" s="19"/>
      <c r="DH167" s="16" t="s">
        <v>19</v>
      </c>
      <c r="DI167" s="6"/>
      <c r="DJ167" s="6"/>
      <c r="DK167" s="17"/>
      <c r="DL167" s="31">
        <v>0.25</v>
      </c>
      <c r="DM167" s="19"/>
      <c r="DW167" s="16" t="s">
        <v>19</v>
      </c>
      <c r="DX167" s="6"/>
      <c r="DY167" s="6"/>
      <c r="DZ167" s="17"/>
      <c r="EA167" s="31">
        <v>0.25</v>
      </c>
      <c r="EB167" s="19"/>
      <c r="EL167" s="16" t="s">
        <v>19</v>
      </c>
      <c r="EM167" s="6"/>
      <c r="EN167" s="6"/>
      <c r="EO167" s="17"/>
      <c r="EP167" s="31">
        <v>0.25</v>
      </c>
      <c r="EQ167" s="19"/>
      <c r="FA167" s="16" t="s">
        <v>19</v>
      </c>
      <c r="FB167" s="6"/>
      <c r="FC167" s="6"/>
      <c r="FD167" s="17"/>
      <c r="FE167" s="31">
        <v>0.25</v>
      </c>
      <c r="FF167" s="19"/>
      <c r="FP167" s="16" t="s">
        <v>19</v>
      </c>
      <c r="FQ167" s="6"/>
      <c r="FR167" s="6"/>
      <c r="FS167" s="17"/>
      <c r="FT167" s="31">
        <v>0.25</v>
      </c>
      <c r="FU167" s="19"/>
      <c r="GE167" s="16" t="s">
        <v>19</v>
      </c>
      <c r="GF167" s="6"/>
      <c r="GG167" s="6"/>
      <c r="GH167" s="17"/>
      <c r="GI167" s="31">
        <v>0.25</v>
      </c>
      <c r="GJ167" s="19"/>
    </row>
    <row r="168" ht="15.75" customHeight="1">
      <c r="A168" s="102"/>
      <c r="G168" s="16" t="s">
        <v>20</v>
      </c>
      <c r="H168" s="6"/>
      <c r="I168" s="6"/>
      <c r="J168" s="17"/>
      <c r="K168" s="32">
        <v>0.75</v>
      </c>
      <c r="L168" s="19"/>
      <c r="V168" s="16" t="s">
        <v>20</v>
      </c>
      <c r="W168" s="6"/>
      <c r="X168" s="6"/>
      <c r="Y168" s="17"/>
      <c r="Z168" s="32">
        <v>0.75</v>
      </c>
      <c r="AA168" s="19"/>
      <c r="AK168" s="16" t="s">
        <v>20</v>
      </c>
      <c r="AL168" s="6"/>
      <c r="AM168" s="6"/>
      <c r="AN168" s="17"/>
      <c r="AO168" s="32">
        <v>0.75</v>
      </c>
      <c r="AP168" s="19"/>
      <c r="AZ168" s="16" t="s">
        <v>20</v>
      </c>
      <c r="BA168" s="6"/>
      <c r="BB168" s="6"/>
      <c r="BC168" s="17"/>
      <c r="BD168" s="32">
        <v>0.75</v>
      </c>
      <c r="BE168" s="19"/>
      <c r="BO168" s="16" t="s">
        <v>20</v>
      </c>
      <c r="BP168" s="6"/>
      <c r="BQ168" s="6"/>
      <c r="BR168" s="17"/>
      <c r="BS168" s="32">
        <v>0.75</v>
      </c>
      <c r="BT168" s="19"/>
      <c r="CD168" s="16" t="s">
        <v>20</v>
      </c>
      <c r="CE168" s="6"/>
      <c r="CF168" s="6"/>
      <c r="CG168" s="17"/>
      <c r="CH168" s="32">
        <v>0.75</v>
      </c>
      <c r="CI168" s="19"/>
      <c r="CS168" s="16" t="s">
        <v>20</v>
      </c>
      <c r="CT168" s="6"/>
      <c r="CU168" s="6"/>
      <c r="CV168" s="17"/>
      <c r="CW168" s="32">
        <v>0.75</v>
      </c>
      <c r="CX168" s="19"/>
      <c r="DH168" s="16" t="s">
        <v>20</v>
      </c>
      <c r="DI168" s="6"/>
      <c r="DJ168" s="6"/>
      <c r="DK168" s="17"/>
      <c r="DL168" s="32">
        <v>0.75</v>
      </c>
      <c r="DM168" s="19"/>
      <c r="DW168" s="16" t="s">
        <v>20</v>
      </c>
      <c r="DX168" s="6"/>
      <c r="DY168" s="6"/>
      <c r="DZ168" s="17"/>
      <c r="EA168" s="32">
        <v>0.75</v>
      </c>
      <c r="EB168" s="19"/>
      <c r="EL168" s="16" t="s">
        <v>20</v>
      </c>
      <c r="EM168" s="6"/>
      <c r="EN168" s="6"/>
      <c r="EO168" s="17"/>
      <c r="EP168" s="32">
        <v>0.75</v>
      </c>
      <c r="EQ168" s="19"/>
      <c r="FA168" s="16" t="s">
        <v>20</v>
      </c>
      <c r="FB168" s="6"/>
      <c r="FC168" s="6"/>
      <c r="FD168" s="17"/>
      <c r="FE168" s="32">
        <v>0.75</v>
      </c>
      <c r="FF168" s="19"/>
      <c r="FP168" s="16" t="s">
        <v>20</v>
      </c>
      <c r="FQ168" s="6"/>
      <c r="FR168" s="6"/>
      <c r="FS168" s="17"/>
      <c r="FT168" s="32">
        <v>0.75</v>
      </c>
      <c r="FU168" s="19"/>
      <c r="GE168" s="16" t="s">
        <v>20</v>
      </c>
      <c r="GF168" s="6"/>
      <c r="GG168" s="6"/>
      <c r="GH168" s="17"/>
      <c r="GI168" s="32">
        <v>0.75</v>
      </c>
      <c r="GJ168" s="19"/>
    </row>
    <row r="169" ht="15.75" customHeight="1">
      <c r="A169" s="102"/>
      <c r="G169" s="33" t="s">
        <v>21</v>
      </c>
      <c r="H169" s="34"/>
      <c r="I169" s="34"/>
      <c r="J169" s="35"/>
      <c r="K169" s="36">
        <f>K118</f>
        <v>55000</v>
      </c>
      <c r="L169" s="37"/>
      <c r="V169" s="33" t="s">
        <v>21</v>
      </c>
      <c r="W169" s="34"/>
      <c r="X169" s="34"/>
      <c r="Y169" s="35"/>
      <c r="Z169" s="36">
        <f>K169</f>
        <v>55000</v>
      </c>
      <c r="AA169" s="37"/>
      <c r="AK169" s="33" t="s">
        <v>21</v>
      </c>
      <c r="AL169" s="34"/>
      <c r="AM169" s="34"/>
      <c r="AN169" s="35"/>
      <c r="AO169" s="36">
        <f>Z169</f>
        <v>55000</v>
      </c>
      <c r="AP169" s="37"/>
      <c r="AZ169" s="33" t="s">
        <v>21</v>
      </c>
      <c r="BA169" s="34"/>
      <c r="BB169" s="34"/>
      <c r="BC169" s="35"/>
      <c r="BD169" s="36">
        <f>AO169</f>
        <v>55000</v>
      </c>
      <c r="BE169" s="37"/>
      <c r="BO169" s="33" t="s">
        <v>21</v>
      </c>
      <c r="BP169" s="34"/>
      <c r="BQ169" s="34"/>
      <c r="BR169" s="35"/>
      <c r="BS169" s="36">
        <f>BD169</f>
        <v>55000</v>
      </c>
      <c r="BT169" s="37"/>
      <c r="CD169" s="33" t="s">
        <v>21</v>
      </c>
      <c r="CE169" s="34"/>
      <c r="CF169" s="34"/>
      <c r="CG169" s="35"/>
      <c r="CH169" s="36">
        <f>BS169</f>
        <v>55000</v>
      </c>
      <c r="CI169" s="37"/>
      <c r="CS169" s="33" t="s">
        <v>21</v>
      </c>
      <c r="CT169" s="34"/>
      <c r="CU169" s="34"/>
      <c r="CV169" s="35"/>
      <c r="CW169" s="36">
        <f>CH169</f>
        <v>55000</v>
      </c>
      <c r="CX169" s="37"/>
      <c r="DH169" s="33" t="s">
        <v>21</v>
      </c>
      <c r="DI169" s="34"/>
      <c r="DJ169" s="34"/>
      <c r="DK169" s="35"/>
      <c r="DL169" s="36">
        <f>CW169</f>
        <v>55000</v>
      </c>
      <c r="DM169" s="37"/>
      <c r="DW169" s="33" t="s">
        <v>21</v>
      </c>
      <c r="DX169" s="34"/>
      <c r="DY169" s="34"/>
      <c r="DZ169" s="35"/>
      <c r="EA169" s="36">
        <f>DL169</f>
        <v>55000</v>
      </c>
      <c r="EB169" s="37"/>
      <c r="EL169" s="33" t="s">
        <v>21</v>
      </c>
      <c r="EM169" s="34"/>
      <c r="EN169" s="34"/>
      <c r="EO169" s="35"/>
      <c r="EP169" s="36">
        <f>EA169</f>
        <v>55000</v>
      </c>
      <c r="EQ169" s="37"/>
      <c r="FA169" s="33" t="s">
        <v>21</v>
      </c>
      <c r="FB169" s="34"/>
      <c r="FC169" s="34"/>
      <c r="FD169" s="35"/>
      <c r="FE169" s="36">
        <f>EP169</f>
        <v>55000</v>
      </c>
      <c r="FF169" s="37"/>
      <c r="FP169" s="33" t="s">
        <v>21</v>
      </c>
      <c r="FQ169" s="34"/>
      <c r="FR169" s="34"/>
      <c r="FS169" s="35"/>
      <c r="FT169" s="36">
        <f>FE169</f>
        <v>55000</v>
      </c>
      <c r="FU169" s="37"/>
      <c r="GE169" s="33" t="s">
        <v>21</v>
      </c>
      <c r="GF169" s="34"/>
      <c r="GG169" s="34"/>
      <c r="GH169" s="35"/>
      <c r="GI169" s="36">
        <f>FT169</f>
        <v>55000</v>
      </c>
      <c r="GJ169" s="37"/>
    </row>
    <row r="170" ht="15.75" customHeight="1">
      <c r="A170" s="102"/>
      <c r="K170" s="38"/>
      <c r="L170" s="39"/>
      <c r="M170" s="39"/>
      <c r="N170" s="39"/>
      <c r="O170" s="39"/>
      <c r="P170" s="39"/>
      <c r="Q170" s="39"/>
      <c r="R170" s="39"/>
      <c r="S170" s="39"/>
      <c r="T170" s="39"/>
      <c r="Z170" s="38"/>
      <c r="AA170" s="39"/>
      <c r="AB170" s="39"/>
      <c r="AC170" s="39"/>
      <c r="AD170" s="39"/>
      <c r="AE170" s="39"/>
      <c r="AF170" s="39"/>
      <c r="AG170" s="39"/>
      <c r="AH170" s="39"/>
      <c r="AI170" s="39"/>
      <c r="AO170" s="38"/>
      <c r="AP170" s="39"/>
      <c r="AQ170" s="39"/>
      <c r="AR170" s="39"/>
      <c r="AS170" s="39"/>
      <c r="AT170" s="39"/>
      <c r="AU170" s="39"/>
      <c r="AV170" s="39"/>
      <c r="AW170" s="39"/>
      <c r="AX170" s="39"/>
      <c r="BD170" s="38"/>
      <c r="BE170" s="39"/>
      <c r="BF170" s="39"/>
      <c r="BG170" s="39"/>
      <c r="BH170" s="39"/>
      <c r="BI170" s="39"/>
      <c r="BJ170" s="39"/>
      <c r="BK170" s="39"/>
      <c r="BL170" s="39"/>
      <c r="BM170" s="39"/>
      <c r="BS170" s="38"/>
      <c r="BT170" s="39"/>
      <c r="BU170" s="39"/>
      <c r="BV170" s="39"/>
      <c r="BW170" s="39"/>
      <c r="BX170" s="39"/>
      <c r="BY170" s="39"/>
      <c r="BZ170" s="39"/>
      <c r="CA170" s="39"/>
      <c r="CB170" s="39"/>
      <c r="CH170" s="38"/>
      <c r="CI170" s="39"/>
      <c r="CJ170" s="39"/>
      <c r="CK170" s="39"/>
      <c r="CL170" s="39"/>
      <c r="CM170" s="39"/>
      <c r="CN170" s="39"/>
      <c r="CO170" s="39"/>
      <c r="CP170" s="39"/>
      <c r="CQ170" s="39"/>
      <c r="CW170" s="38"/>
      <c r="CX170" s="39"/>
      <c r="CY170" s="39"/>
      <c r="CZ170" s="39"/>
      <c r="DA170" s="39"/>
      <c r="DB170" s="39"/>
      <c r="DC170" s="39"/>
      <c r="DD170" s="39"/>
      <c r="DE170" s="39"/>
      <c r="DF170" s="39"/>
      <c r="DL170" s="38"/>
      <c r="DM170" s="39"/>
      <c r="DN170" s="39"/>
      <c r="DO170" s="39"/>
      <c r="DP170" s="39"/>
      <c r="DQ170" s="39"/>
      <c r="DR170" s="39"/>
      <c r="DS170" s="39"/>
      <c r="DT170" s="39"/>
      <c r="DU170" s="39"/>
      <c r="EA170" s="38"/>
      <c r="EB170" s="39"/>
      <c r="EC170" s="39"/>
      <c r="ED170" s="39"/>
      <c r="EE170" s="39"/>
      <c r="EF170" s="39"/>
      <c r="EG170" s="39"/>
      <c r="EH170" s="39"/>
      <c r="EI170" s="39"/>
      <c r="EJ170" s="39"/>
      <c r="EP170" s="38"/>
      <c r="EQ170" s="39"/>
      <c r="ER170" s="39"/>
      <c r="ES170" s="39"/>
      <c r="ET170" s="39"/>
      <c r="EU170" s="39"/>
      <c r="EV170" s="39"/>
      <c r="EW170" s="39"/>
      <c r="EX170" s="39"/>
      <c r="EY170" s="39"/>
      <c r="FE170" s="38"/>
      <c r="FF170" s="39"/>
      <c r="FG170" s="39"/>
      <c r="FH170" s="39"/>
      <c r="FI170" s="39"/>
      <c r="FJ170" s="39"/>
      <c r="FK170" s="39"/>
      <c r="FL170" s="39"/>
      <c r="FM170" s="39"/>
      <c r="FN170" s="39"/>
      <c r="FT170" s="38"/>
      <c r="FU170" s="39"/>
      <c r="FV170" s="39"/>
      <c r="FW170" s="39"/>
      <c r="FX170" s="39"/>
      <c r="FY170" s="39"/>
      <c r="FZ170" s="39"/>
      <c r="GA170" s="39"/>
      <c r="GB170" s="39"/>
      <c r="GC170" s="39"/>
      <c r="GI170" s="38"/>
      <c r="GJ170" s="39"/>
      <c r="GK170" s="39"/>
      <c r="GL170" s="39"/>
      <c r="GM170" s="39"/>
      <c r="GN170" s="39"/>
      <c r="GO170" s="39"/>
      <c r="GP170" s="39"/>
      <c r="GQ170" s="39"/>
      <c r="GR170" s="39"/>
    </row>
    <row r="171" ht="15.75" customHeight="1">
      <c r="A171" s="102"/>
      <c r="G171" s="40" t="s">
        <v>22</v>
      </c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41"/>
      <c r="V171" s="40" t="s">
        <v>22</v>
      </c>
      <c r="W171" s="27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  <c r="AH171" s="27"/>
      <c r="AI171" s="41"/>
      <c r="AK171" s="40" t="s">
        <v>22</v>
      </c>
      <c r="AL171" s="27"/>
      <c r="AM171" s="27"/>
      <c r="AN171" s="27"/>
      <c r="AO171" s="27"/>
      <c r="AP171" s="27"/>
      <c r="AQ171" s="27"/>
      <c r="AR171" s="27"/>
      <c r="AS171" s="27"/>
      <c r="AT171" s="27"/>
      <c r="AU171" s="27"/>
      <c r="AV171" s="27"/>
      <c r="AW171" s="27"/>
      <c r="AX171" s="41"/>
      <c r="AZ171" s="40" t="s">
        <v>22</v>
      </c>
      <c r="BA171" s="27"/>
      <c r="BB171" s="27"/>
      <c r="BC171" s="27"/>
      <c r="BD171" s="27"/>
      <c r="BE171" s="27"/>
      <c r="BF171" s="27"/>
      <c r="BG171" s="27"/>
      <c r="BH171" s="27"/>
      <c r="BI171" s="27"/>
      <c r="BJ171" s="27"/>
      <c r="BK171" s="27"/>
      <c r="BL171" s="27"/>
      <c r="BM171" s="41"/>
      <c r="BO171" s="40" t="s">
        <v>22</v>
      </c>
      <c r="BP171" s="27"/>
      <c r="BQ171" s="27"/>
      <c r="BR171" s="27"/>
      <c r="BS171" s="27"/>
      <c r="BT171" s="27"/>
      <c r="BU171" s="27"/>
      <c r="BV171" s="27"/>
      <c r="BW171" s="27"/>
      <c r="BX171" s="27"/>
      <c r="BY171" s="27"/>
      <c r="BZ171" s="27"/>
      <c r="CA171" s="27"/>
      <c r="CB171" s="41"/>
      <c r="CD171" s="40" t="s">
        <v>22</v>
      </c>
      <c r="CE171" s="27"/>
      <c r="CF171" s="27"/>
      <c r="CG171" s="27"/>
      <c r="CH171" s="27"/>
      <c r="CI171" s="27"/>
      <c r="CJ171" s="27"/>
      <c r="CK171" s="27"/>
      <c r="CL171" s="27"/>
      <c r="CM171" s="27"/>
      <c r="CN171" s="27"/>
      <c r="CO171" s="27"/>
      <c r="CP171" s="27"/>
      <c r="CQ171" s="41"/>
      <c r="CS171" s="40" t="s">
        <v>22</v>
      </c>
      <c r="CT171" s="27"/>
      <c r="CU171" s="27"/>
      <c r="CV171" s="27"/>
      <c r="CW171" s="27"/>
      <c r="CX171" s="27"/>
      <c r="CY171" s="27"/>
      <c r="CZ171" s="27"/>
      <c r="DA171" s="27"/>
      <c r="DB171" s="27"/>
      <c r="DC171" s="27"/>
      <c r="DD171" s="27"/>
      <c r="DE171" s="27"/>
      <c r="DF171" s="41"/>
      <c r="DH171" s="40" t="s">
        <v>22</v>
      </c>
      <c r="DI171" s="27"/>
      <c r="DJ171" s="27"/>
      <c r="DK171" s="27"/>
      <c r="DL171" s="27"/>
      <c r="DM171" s="27"/>
      <c r="DN171" s="27"/>
      <c r="DO171" s="27"/>
      <c r="DP171" s="27"/>
      <c r="DQ171" s="27"/>
      <c r="DR171" s="27"/>
      <c r="DS171" s="27"/>
      <c r="DT171" s="27"/>
      <c r="DU171" s="41"/>
      <c r="DW171" s="40" t="s">
        <v>22</v>
      </c>
      <c r="DX171" s="27"/>
      <c r="DY171" s="27"/>
      <c r="DZ171" s="27"/>
      <c r="EA171" s="27"/>
      <c r="EB171" s="27"/>
      <c r="EC171" s="27"/>
      <c r="ED171" s="27"/>
      <c r="EE171" s="27"/>
      <c r="EF171" s="27"/>
      <c r="EG171" s="27"/>
      <c r="EH171" s="27"/>
      <c r="EI171" s="27"/>
      <c r="EJ171" s="41"/>
      <c r="EL171" s="40" t="s">
        <v>22</v>
      </c>
      <c r="EM171" s="27"/>
      <c r="EN171" s="27"/>
      <c r="EO171" s="27"/>
      <c r="EP171" s="27"/>
      <c r="EQ171" s="27"/>
      <c r="ER171" s="27"/>
      <c r="ES171" s="27"/>
      <c r="ET171" s="27"/>
      <c r="EU171" s="27"/>
      <c r="EV171" s="27"/>
      <c r="EW171" s="27"/>
      <c r="EX171" s="27"/>
      <c r="EY171" s="41"/>
      <c r="FA171" s="40" t="s">
        <v>22</v>
      </c>
      <c r="FB171" s="27"/>
      <c r="FC171" s="27"/>
      <c r="FD171" s="27"/>
      <c r="FE171" s="27"/>
      <c r="FF171" s="27"/>
      <c r="FG171" s="27"/>
      <c r="FH171" s="27"/>
      <c r="FI171" s="27"/>
      <c r="FJ171" s="27"/>
      <c r="FK171" s="27"/>
      <c r="FL171" s="27"/>
      <c r="FM171" s="27"/>
      <c r="FN171" s="41"/>
      <c r="FP171" s="40" t="s">
        <v>22</v>
      </c>
      <c r="FQ171" s="27"/>
      <c r="FR171" s="27"/>
      <c r="FS171" s="27"/>
      <c r="FT171" s="27"/>
      <c r="FU171" s="27"/>
      <c r="FV171" s="27"/>
      <c r="FW171" s="27"/>
      <c r="FX171" s="27"/>
      <c r="FY171" s="27"/>
      <c r="FZ171" s="27"/>
      <c r="GA171" s="27"/>
      <c r="GB171" s="27"/>
      <c r="GC171" s="41"/>
      <c r="GE171" s="40" t="s">
        <v>22</v>
      </c>
      <c r="GF171" s="27"/>
      <c r="GG171" s="27"/>
      <c r="GH171" s="27"/>
      <c r="GI171" s="27"/>
      <c r="GJ171" s="27"/>
      <c r="GK171" s="27"/>
      <c r="GL171" s="27"/>
      <c r="GM171" s="27"/>
      <c r="GN171" s="27"/>
      <c r="GO171" s="27"/>
      <c r="GP171" s="27"/>
      <c r="GQ171" s="27"/>
      <c r="GR171" s="41"/>
    </row>
    <row r="172" ht="15.75" customHeight="1">
      <c r="A172" s="102"/>
      <c r="G172" s="16" t="s">
        <v>23</v>
      </c>
      <c r="H172" s="6"/>
      <c r="I172" s="6"/>
      <c r="J172" s="17"/>
      <c r="K172" s="42">
        <v>0.1</v>
      </c>
      <c r="L172" s="42">
        <v>0.2</v>
      </c>
      <c r="M172" s="42">
        <v>0.3</v>
      </c>
      <c r="N172" s="42">
        <v>0.4</v>
      </c>
      <c r="O172" s="42">
        <v>0.5</v>
      </c>
      <c r="P172" s="42">
        <v>0.6</v>
      </c>
      <c r="Q172" s="42">
        <v>0.7</v>
      </c>
      <c r="R172" s="42">
        <v>0.8</v>
      </c>
      <c r="S172" s="42">
        <v>0.9</v>
      </c>
      <c r="T172" s="43">
        <v>1.0</v>
      </c>
      <c r="V172" s="16" t="s">
        <v>23</v>
      </c>
      <c r="W172" s="6"/>
      <c r="X172" s="6"/>
      <c r="Y172" s="17"/>
      <c r="Z172" s="42">
        <v>0.1</v>
      </c>
      <c r="AA172" s="42">
        <v>0.2</v>
      </c>
      <c r="AB172" s="42">
        <v>0.3</v>
      </c>
      <c r="AC172" s="42">
        <v>0.4</v>
      </c>
      <c r="AD172" s="42">
        <v>0.5</v>
      </c>
      <c r="AE172" s="42">
        <v>0.6</v>
      </c>
      <c r="AF172" s="42">
        <v>0.7</v>
      </c>
      <c r="AG172" s="42">
        <v>0.8</v>
      </c>
      <c r="AH172" s="42">
        <v>0.9</v>
      </c>
      <c r="AI172" s="43">
        <v>1.0</v>
      </c>
      <c r="AK172" s="16" t="s">
        <v>23</v>
      </c>
      <c r="AL172" s="6"/>
      <c r="AM172" s="6"/>
      <c r="AN172" s="17"/>
      <c r="AO172" s="42">
        <v>0.1</v>
      </c>
      <c r="AP172" s="42">
        <v>0.2</v>
      </c>
      <c r="AQ172" s="42">
        <v>0.3</v>
      </c>
      <c r="AR172" s="42">
        <v>0.4</v>
      </c>
      <c r="AS172" s="42">
        <v>0.5</v>
      </c>
      <c r="AT172" s="42">
        <v>0.6</v>
      </c>
      <c r="AU172" s="42">
        <v>0.7</v>
      </c>
      <c r="AV172" s="42">
        <v>0.8</v>
      </c>
      <c r="AW172" s="42">
        <v>0.9</v>
      </c>
      <c r="AX172" s="43">
        <v>1.0</v>
      </c>
      <c r="AZ172" s="16" t="s">
        <v>23</v>
      </c>
      <c r="BA172" s="6"/>
      <c r="BB172" s="6"/>
      <c r="BC172" s="17"/>
      <c r="BD172" s="42">
        <v>0.1</v>
      </c>
      <c r="BE172" s="42">
        <v>0.2</v>
      </c>
      <c r="BF172" s="42">
        <v>0.3</v>
      </c>
      <c r="BG172" s="42">
        <v>0.4</v>
      </c>
      <c r="BH172" s="42">
        <v>0.5</v>
      </c>
      <c r="BI172" s="42">
        <v>0.6</v>
      </c>
      <c r="BJ172" s="42">
        <v>0.7</v>
      </c>
      <c r="BK172" s="42">
        <v>0.8</v>
      </c>
      <c r="BL172" s="42">
        <v>0.9</v>
      </c>
      <c r="BM172" s="43">
        <v>1.0</v>
      </c>
      <c r="BO172" s="16" t="s">
        <v>23</v>
      </c>
      <c r="BP172" s="6"/>
      <c r="BQ172" s="6"/>
      <c r="BR172" s="17"/>
      <c r="BS172" s="42">
        <v>0.1</v>
      </c>
      <c r="BT172" s="42">
        <v>0.2</v>
      </c>
      <c r="BU172" s="42">
        <v>0.3</v>
      </c>
      <c r="BV172" s="42">
        <v>0.4</v>
      </c>
      <c r="BW172" s="42">
        <v>0.5</v>
      </c>
      <c r="BX172" s="42">
        <v>0.6</v>
      </c>
      <c r="BY172" s="42">
        <v>0.7</v>
      </c>
      <c r="BZ172" s="42">
        <v>0.8</v>
      </c>
      <c r="CA172" s="42">
        <v>0.9</v>
      </c>
      <c r="CB172" s="43">
        <v>1.0</v>
      </c>
      <c r="CD172" s="16" t="s">
        <v>23</v>
      </c>
      <c r="CE172" s="6"/>
      <c r="CF172" s="6"/>
      <c r="CG172" s="17"/>
      <c r="CH172" s="42">
        <v>0.1</v>
      </c>
      <c r="CI172" s="42">
        <v>0.2</v>
      </c>
      <c r="CJ172" s="42">
        <v>0.3</v>
      </c>
      <c r="CK172" s="42">
        <v>0.4</v>
      </c>
      <c r="CL172" s="42">
        <v>0.5</v>
      </c>
      <c r="CM172" s="42">
        <v>0.6</v>
      </c>
      <c r="CN172" s="42">
        <v>0.7</v>
      </c>
      <c r="CO172" s="42">
        <v>0.8</v>
      </c>
      <c r="CP172" s="42">
        <v>0.9</v>
      </c>
      <c r="CQ172" s="43">
        <v>1.0</v>
      </c>
      <c r="CS172" s="16" t="s">
        <v>23</v>
      </c>
      <c r="CT172" s="6"/>
      <c r="CU172" s="6"/>
      <c r="CV172" s="17"/>
      <c r="CW172" s="42">
        <v>0.1</v>
      </c>
      <c r="CX172" s="42">
        <v>0.2</v>
      </c>
      <c r="CY172" s="42">
        <v>0.3</v>
      </c>
      <c r="CZ172" s="42">
        <v>0.4</v>
      </c>
      <c r="DA172" s="42">
        <v>0.5</v>
      </c>
      <c r="DB172" s="42">
        <v>0.6</v>
      </c>
      <c r="DC172" s="42">
        <v>0.7</v>
      </c>
      <c r="DD172" s="42">
        <v>0.8</v>
      </c>
      <c r="DE172" s="42">
        <v>0.9</v>
      </c>
      <c r="DF172" s="43">
        <v>1.0</v>
      </c>
      <c r="DH172" s="16" t="s">
        <v>23</v>
      </c>
      <c r="DI172" s="6"/>
      <c r="DJ172" s="6"/>
      <c r="DK172" s="17"/>
      <c r="DL172" s="42">
        <v>0.1</v>
      </c>
      <c r="DM172" s="42">
        <v>0.2</v>
      </c>
      <c r="DN172" s="42">
        <v>0.3</v>
      </c>
      <c r="DO172" s="42">
        <v>0.4</v>
      </c>
      <c r="DP172" s="42">
        <v>0.5</v>
      </c>
      <c r="DQ172" s="42">
        <v>0.6</v>
      </c>
      <c r="DR172" s="42">
        <v>0.7</v>
      </c>
      <c r="DS172" s="42">
        <v>0.8</v>
      </c>
      <c r="DT172" s="42">
        <v>0.9</v>
      </c>
      <c r="DU172" s="43">
        <v>1.0</v>
      </c>
      <c r="DW172" s="16" t="s">
        <v>23</v>
      </c>
      <c r="DX172" s="6"/>
      <c r="DY172" s="6"/>
      <c r="DZ172" s="17"/>
      <c r="EA172" s="42">
        <v>0.1</v>
      </c>
      <c r="EB172" s="42">
        <v>0.2</v>
      </c>
      <c r="EC172" s="42">
        <v>0.3</v>
      </c>
      <c r="ED172" s="42">
        <v>0.4</v>
      </c>
      <c r="EE172" s="42">
        <v>0.5</v>
      </c>
      <c r="EF172" s="42">
        <v>0.6</v>
      </c>
      <c r="EG172" s="42">
        <v>0.7</v>
      </c>
      <c r="EH172" s="42">
        <v>0.8</v>
      </c>
      <c r="EI172" s="42">
        <v>0.9</v>
      </c>
      <c r="EJ172" s="43">
        <v>1.0</v>
      </c>
      <c r="EL172" s="16" t="s">
        <v>23</v>
      </c>
      <c r="EM172" s="6"/>
      <c r="EN172" s="6"/>
      <c r="EO172" s="17"/>
      <c r="EP172" s="42">
        <v>0.1</v>
      </c>
      <c r="EQ172" s="42">
        <v>0.2</v>
      </c>
      <c r="ER172" s="42">
        <v>0.3</v>
      </c>
      <c r="ES172" s="42">
        <v>0.4</v>
      </c>
      <c r="ET172" s="42">
        <v>0.5</v>
      </c>
      <c r="EU172" s="42">
        <v>0.6</v>
      </c>
      <c r="EV172" s="42">
        <v>0.7</v>
      </c>
      <c r="EW172" s="42">
        <v>0.8</v>
      </c>
      <c r="EX172" s="42">
        <v>0.9</v>
      </c>
      <c r="EY172" s="43">
        <v>1.0</v>
      </c>
      <c r="FA172" s="16" t="s">
        <v>23</v>
      </c>
      <c r="FB172" s="6"/>
      <c r="FC172" s="6"/>
      <c r="FD172" s="17"/>
      <c r="FE172" s="42">
        <v>0.1</v>
      </c>
      <c r="FF172" s="42">
        <v>0.2</v>
      </c>
      <c r="FG172" s="42">
        <v>0.3</v>
      </c>
      <c r="FH172" s="42">
        <v>0.4</v>
      </c>
      <c r="FI172" s="42">
        <v>0.5</v>
      </c>
      <c r="FJ172" s="42">
        <v>0.6</v>
      </c>
      <c r="FK172" s="42">
        <v>0.7</v>
      </c>
      <c r="FL172" s="42">
        <v>0.8</v>
      </c>
      <c r="FM172" s="42">
        <v>0.9</v>
      </c>
      <c r="FN172" s="43">
        <v>1.0</v>
      </c>
      <c r="FP172" s="16" t="s">
        <v>23</v>
      </c>
      <c r="FQ172" s="6"/>
      <c r="FR172" s="6"/>
      <c r="FS172" s="17"/>
      <c r="FT172" s="42">
        <v>0.1</v>
      </c>
      <c r="FU172" s="42">
        <v>0.2</v>
      </c>
      <c r="FV172" s="42">
        <v>0.3</v>
      </c>
      <c r="FW172" s="42">
        <v>0.4</v>
      </c>
      <c r="FX172" s="42">
        <v>0.5</v>
      </c>
      <c r="FY172" s="42">
        <v>0.6</v>
      </c>
      <c r="FZ172" s="42">
        <v>0.7</v>
      </c>
      <c r="GA172" s="42">
        <v>0.8</v>
      </c>
      <c r="GB172" s="42">
        <v>0.9</v>
      </c>
      <c r="GC172" s="43">
        <v>1.0</v>
      </c>
      <c r="GE172" s="16" t="s">
        <v>23</v>
      </c>
      <c r="GF172" s="6"/>
      <c r="GG172" s="6"/>
      <c r="GH172" s="17"/>
      <c r="GI172" s="42">
        <v>0.1</v>
      </c>
      <c r="GJ172" s="42">
        <v>0.2</v>
      </c>
      <c r="GK172" s="42">
        <v>0.3</v>
      </c>
      <c r="GL172" s="42">
        <v>0.4</v>
      </c>
      <c r="GM172" s="42">
        <v>0.5</v>
      </c>
      <c r="GN172" s="42">
        <v>0.6</v>
      </c>
      <c r="GO172" s="42">
        <v>0.7</v>
      </c>
      <c r="GP172" s="42">
        <v>0.8</v>
      </c>
      <c r="GQ172" s="42">
        <v>0.9</v>
      </c>
      <c r="GR172" s="43">
        <v>1.0</v>
      </c>
    </row>
    <row r="173" ht="15.75" customHeight="1">
      <c r="A173" s="102"/>
      <c r="G173" s="16" t="s">
        <v>24</v>
      </c>
      <c r="H173" s="6"/>
      <c r="I173" s="6"/>
      <c r="J173" s="17"/>
      <c r="K173" s="44">
        <f>K162*K172</f>
        <v>110</v>
      </c>
      <c r="L173" s="44">
        <f>K162*L172</f>
        <v>220</v>
      </c>
      <c r="M173" s="44">
        <f>K162*M172</f>
        <v>330</v>
      </c>
      <c r="N173" s="44">
        <f>K162*N172</f>
        <v>440</v>
      </c>
      <c r="O173" s="44">
        <f>K162*O172</f>
        <v>550</v>
      </c>
      <c r="P173" s="44">
        <f>K162*P172</f>
        <v>660</v>
      </c>
      <c r="Q173" s="44">
        <f>K162*Q172</f>
        <v>770</v>
      </c>
      <c r="R173" s="44">
        <f>K162*R172</f>
        <v>880</v>
      </c>
      <c r="S173" s="44">
        <f>K162*S172</f>
        <v>990</v>
      </c>
      <c r="T173" s="45">
        <f>K162*T172</f>
        <v>1100</v>
      </c>
      <c r="V173" s="16" t="s">
        <v>24</v>
      </c>
      <c r="W173" s="6"/>
      <c r="X173" s="6"/>
      <c r="Y173" s="17"/>
      <c r="Z173" s="44">
        <f>Z162*Z172</f>
        <v>110</v>
      </c>
      <c r="AA173" s="44">
        <f>Z162*AA172</f>
        <v>220</v>
      </c>
      <c r="AB173" s="44">
        <f>Z162*AB172</f>
        <v>330</v>
      </c>
      <c r="AC173" s="44">
        <f>Z162*AC172</f>
        <v>440</v>
      </c>
      <c r="AD173" s="44">
        <f>Z162*AD172</f>
        <v>550</v>
      </c>
      <c r="AE173" s="44">
        <f>Z162*AE172</f>
        <v>660</v>
      </c>
      <c r="AF173" s="44">
        <f>Z162*AF172</f>
        <v>770</v>
      </c>
      <c r="AG173" s="44">
        <f>Z162*AG172</f>
        <v>880</v>
      </c>
      <c r="AH173" s="44">
        <f>Z162*AH172</f>
        <v>990</v>
      </c>
      <c r="AI173" s="45">
        <f>Z162*AI172</f>
        <v>1100</v>
      </c>
      <c r="AK173" s="16" t="s">
        <v>24</v>
      </c>
      <c r="AL173" s="6"/>
      <c r="AM173" s="6"/>
      <c r="AN173" s="17"/>
      <c r="AO173" s="44">
        <f>AO162*AO172</f>
        <v>110</v>
      </c>
      <c r="AP173" s="44">
        <f>AO162*AP172</f>
        <v>220</v>
      </c>
      <c r="AQ173" s="44">
        <f>AO162*AQ172</f>
        <v>330</v>
      </c>
      <c r="AR173" s="44">
        <f>AO162*AR172</f>
        <v>440</v>
      </c>
      <c r="AS173" s="44">
        <f>AO162*AS172</f>
        <v>550</v>
      </c>
      <c r="AT173" s="44">
        <f>AO162*AT172</f>
        <v>660</v>
      </c>
      <c r="AU173" s="44">
        <f>AO162*AU172</f>
        <v>770</v>
      </c>
      <c r="AV173" s="44">
        <f>AO162*AV172</f>
        <v>880</v>
      </c>
      <c r="AW173" s="44">
        <f>AO162*AW172</f>
        <v>990</v>
      </c>
      <c r="AX173" s="45">
        <f>AO162*AX172</f>
        <v>1100</v>
      </c>
      <c r="AZ173" s="16" t="s">
        <v>24</v>
      </c>
      <c r="BA173" s="6"/>
      <c r="BB173" s="6"/>
      <c r="BC173" s="17"/>
      <c r="BD173" s="44">
        <f>BD162*BD172</f>
        <v>110</v>
      </c>
      <c r="BE173" s="44">
        <f>BD162*BE172</f>
        <v>220</v>
      </c>
      <c r="BF173" s="44">
        <f>BD162*BF172</f>
        <v>330</v>
      </c>
      <c r="BG173" s="44">
        <f>BD162*BG172</f>
        <v>440</v>
      </c>
      <c r="BH173" s="44">
        <f>BD162*BH172</f>
        <v>550</v>
      </c>
      <c r="BI173" s="44">
        <f>BD162*BI172</f>
        <v>660</v>
      </c>
      <c r="BJ173" s="44">
        <f>BD162*BJ172</f>
        <v>770</v>
      </c>
      <c r="BK173" s="44">
        <f>BD162*BK172</f>
        <v>880</v>
      </c>
      <c r="BL173" s="44">
        <f>BD162*BL172</f>
        <v>990</v>
      </c>
      <c r="BM173" s="45">
        <f>BD162*BM172</f>
        <v>1100</v>
      </c>
      <c r="BO173" s="16" t="s">
        <v>24</v>
      </c>
      <c r="BP173" s="6"/>
      <c r="BQ173" s="6"/>
      <c r="BR173" s="17"/>
      <c r="BS173" s="44">
        <f>BS162*BS172</f>
        <v>110</v>
      </c>
      <c r="BT173" s="44">
        <f>BS162*BT172</f>
        <v>220</v>
      </c>
      <c r="BU173" s="44">
        <f>BS162*BU172</f>
        <v>330</v>
      </c>
      <c r="BV173" s="44">
        <f>BS162*BV172</f>
        <v>440</v>
      </c>
      <c r="BW173" s="44">
        <f>BS162*BW172</f>
        <v>550</v>
      </c>
      <c r="BX173" s="44">
        <f>BS162*BX172</f>
        <v>660</v>
      </c>
      <c r="BY173" s="44">
        <f>BS162*BY172</f>
        <v>770</v>
      </c>
      <c r="BZ173" s="44">
        <f>BS162*BZ172</f>
        <v>880</v>
      </c>
      <c r="CA173" s="44">
        <f>BS162*CA172</f>
        <v>990</v>
      </c>
      <c r="CB173" s="45">
        <f>BS162*CB172</f>
        <v>1100</v>
      </c>
      <c r="CD173" s="16" t="s">
        <v>24</v>
      </c>
      <c r="CE173" s="6"/>
      <c r="CF173" s="6"/>
      <c r="CG173" s="17"/>
      <c r="CH173" s="44">
        <f>CH162*CH172</f>
        <v>110</v>
      </c>
      <c r="CI173" s="44">
        <f>CH162*CI172</f>
        <v>220</v>
      </c>
      <c r="CJ173" s="44">
        <f>CH162*CJ172</f>
        <v>330</v>
      </c>
      <c r="CK173" s="44">
        <f>CH162*CK172</f>
        <v>440</v>
      </c>
      <c r="CL173" s="44">
        <f>CH162*CL172</f>
        <v>550</v>
      </c>
      <c r="CM173" s="44">
        <f>CH162*CM172</f>
        <v>660</v>
      </c>
      <c r="CN173" s="44">
        <f>CH162*CN172</f>
        <v>770</v>
      </c>
      <c r="CO173" s="44">
        <f>CH162*CO172</f>
        <v>880</v>
      </c>
      <c r="CP173" s="44">
        <f>CH162*CP172</f>
        <v>990</v>
      </c>
      <c r="CQ173" s="45">
        <f>CH162*CQ172</f>
        <v>1100</v>
      </c>
      <c r="CS173" s="16" t="s">
        <v>24</v>
      </c>
      <c r="CT173" s="6"/>
      <c r="CU173" s="6"/>
      <c r="CV173" s="17"/>
      <c r="CW173" s="44">
        <f>CW162*CW172</f>
        <v>110</v>
      </c>
      <c r="CX173" s="44">
        <f>CW162*CX172</f>
        <v>220</v>
      </c>
      <c r="CY173" s="44">
        <f>CW162*CY172</f>
        <v>330</v>
      </c>
      <c r="CZ173" s="44">
        <f>CW162*CZ172</f>
        <v>440</v>
      </c>
      <c r="DA173" s="44">
        <f>CW162*DA172</f>
        <v>550</v>
      </c>
      <c r="DB173" s="44">
        <f>CW162*DB172</f>
        <v>660</v>
      </c>
      <c r="DC173" s="44">
        <f>CW162*DC172</f>
        <v>770</v>
      </c>
      <c r="DD173" s="44">
        <f>CW162*DD172</f>
        <v>880</v>
      </c>
      <c r="DE173" s="44">
        <f>CW162*DE172</f>
        <v>990</v>
      </c>
      <c r="DF173" s="45">
        <f>CW162*DF172</f>
        <v>1100</v>
      </c>
      <c r="DH173" s="16" t="s">
        <v>24</v>
      </c>
      <c r="DI173" s="6"/>
      <c r="DJ173" s="6"/>
      <c r="DK173" s="17"/>
      <c r="DL173" s="44">
        <f>DL162*DL172</f>
        <v>110</v>
      </c>
      <c r="DM173" s="44">
        <f>DL162*DM172</f>
        <v>220</v>
      </c>
      <c r="DN173" s="44">
        <f>DL162*DN172</f>
        <v>330</v>
      </c>
      <c r="DO173" s="44">
        <f>DL162*DO172</f>
        <v>440</v>
      </c>
      <c r="DP173" s="44">
        <f>DL162*DP172</f>
        <v>550</v>
      </c>
      <c r="DQ173" s="44">
        <f>DL162*DQ172</f>
        <v>660</v>
      </c>
      <c r="DR173" s="44">
        <f>DL162*DR172</f>
        <v>770</v>
      </c>
      <c r="DS173" s="44">
        <f>DL162*DS172</f>
        <v>880</v>
      </c>
      <c r="DT173" s="44">
        <f>DL162*DT172</f>
        <v>990</v>
      </c>
      <c r="DU173" s="45">
        <f>DL162*DU172</f>
        <v>1100</v>
      </c>
      <c r="DW173" s="16" t="s">
        <v>24</v>
      </c>
      <c r="DX173" s="6"/>
      <c r="DY173" s="6"/>
      <c r="DZ173" s="17"/>
      <c r="EA173" s="44">
        <f>EA162*EA172</f>
        <v>110</v>
      </c>
      <c r="EB173" s="44">
        <f>EA162*EB172</f>
        <v>220</v>
      </c>
      <c r="EC173" s="44">
        <f>EA162*EC172</f>
        <v>330</v>
      </c>
      <c r="ED173" s="44">
        <f>EA162*ED172</f>
        <v>440</v>
      </c>
      <c r="EE173" s="44">
        <f>EA162*EE172</f>
        <v>550</v>
      </c>
      <c r="EF173" s="44">
        <f>EA162*EF172</f>
        <v>660</v>
      </c>
      <c r="EG173" s="44">
        <f>EA162*EG172</f>
        <v>770</v>
      </c>
      <c r="EH173" s="44">
        <f>EA162*EH172</f>
        <v>880</v>
      </c>
      <c r="EI173" s="44">
        <f>EA162*EI172</f>
        <v>990</v>
      </c>
      <c r="EJ173" s="45">
        <f>EA162*EJ172</f>
        <v>1100</v>
      </c>
      <c r="EL173" s="16" t="s">
        <v>24</v>
      </c>
      <c r="EM173" s="6"/>
      <c r="EN173" s="6"/>
      <c r="EO173" s="17"/>
      <c r="EP173" s="44">
        <f>EP162*EP172</f>
        <v>110</v>
      </c>
      <c r="EQ173" s="44">
        <f>EP162*EQ172</f>
        <v>220</v>
      </c>
      <c r="ER173" s="44">
        <f>EP162*ER172</f>
        <v>330</v>
      </c>
      <c r="ES173" s="44">
        <f>EP162*ES172</f>
        <v>440</v>
      </c>
      <c r="ET173" s="44">
        <f>EP162*ET172</f>
        <v>550</v>
      </c>
      <c r="EU173" s="44">
        <f>EP162*EU172</f>
        <v>660</v>
      </c>
      <c r="EV173" s="44">
        <f>EP162*EV172</f>
        <v>770</v>
      </c>
      <c r="EW173" s="44">
        <f>EP162*EW172</f>
        <v>880</v>
      </c>
      <c r="EX173" s="44">
        <f>EP162*EX172</f>
        <v>990</v>
      </c>
      <c r="EY173" s="45">
        <f>EP162*EY172</f>
        <v>1100</v>
      </c>
      <c r="FA173" s="16" t="s">
        <v>24</v>
      </c>
      <c r="FB173" s="6"/>
      <c r="FC173" s="6"/>
      <c r="FD173" s="17"/>
      <c r="FE173" s="44">
        <f>FE162*FE172</f>
        <v>110</v>
      </c>
      <c r="FF173" s="44">
        <f>FE162*FF172</f>
        <v>220</v>
      </c>
      <c r="FG173" s="44">
        <f>FE162*FG172</f>
        <v>330</v>
      </c>
      <c r="FH173" s="44">
        <f>FE162*FH172</f>
        <v>440</v>
      </c>
      <c r="FI173" s="44">
        <f>FE162*FI172</f>
        <v>550</v>
      </c>
      <c r="FJ173" s="44">
        <f>FE162*FJ172</f>
        <v>660</v>
      </c>
      <c r="FK173" s="44">
        <f>FE162*FK172</f>
        <v>770</v>
      </c>
      <c r="FL173" s="44">
        <f>FE162*FL172</f>
        <v>880</v>
      </c>
      <c r="FM173" s="44">
        <f>FE162*FM172</f>
        <v>990</v>
      </c>
      <c r="FN173" s="45">
        <f>FE162*FN172</f>
        <v>1100</v>
      </c>
      <c r="FP173" s="16" t="s">
        <v>24</v>
      </c>
      <c r="FQ173" s="6"/>
      <c r="FR173" s="6"/>
      <c r="FS173" s="17"/>
      <c r="FT173" s="44">
        <f>FT162*FT172</f>
        <v>110</v>
      </c>
      <c r="FU173" s="44">
        <f>FT162*FU172</f>
        <v>220</v>
      </c>
      <c r="FV173" s="44">
        <f>FT162*FV172</f>
        <v>330</v>
      </c>
      <c r="FW173" s="44">
        <f>FT162*FW172</f>
        <v>440</v>
      </c>
      <c r="FX173" s="44">
        <f>FT162*FX172</f>
        <v>550</v>
      </c>
      <c r="FY173" s="44">
        <f>FT162*FY172</f>
        <v>660</v>
      </c>
      <c r="FZ173" s="44">
        <f>FT162*FZ172</f>
        <v>770</v>
      </c>
      <c r="GA173" s="44">
        <f>FT162*GA172</f>
        <v>880</v>
      </c>
      <c r="GB173" s="44">
        <f>FT162*GB172</f>
        <v>990</v>
      </c>
      <c r="GC173" s="45">
        <f>FT162*GC172</f>
        <v>1100</v>
      </c>
      <c r="GE173" s="16" t="s">
        <v>24</v>
      </c>
      <c r="GF173" s="6"/>
      <c r="GG173" s="6"/>
      <c r="GH173" s="17"/>
      <c r="GI173" s="44">
        <f>GI162*GI172</f>
        <v>110</v>
      </c>
      <c r="GJ173" s="44">
        <f>GI162*GJ172</f>
        <v>220</v>
      </c>
      <c r="GK173" s="44">
        <f>GI162*GK172</f>
        <v>330</v>
      </c>
      <c r="GL173" s="44">
        <f>GI162*GL172</f>
        <v>440</v>
      </c>
      <c r="GM173" s="44">
        <f>GI162*GM172</f>
        <v>550</v>
      </c>
      <c r="GN173" s="44">
        <f>GI162*GN172</f>
        <v>660</v>
      </c>
      <c r="GO173" s="44">
        <f>GI162*GO172</f>
        <v>770</v>
      </c>
      <c r="GP173" s="44">
        <f>GI162*GP172</f>
        <v>880</v>
      </c>
      <c r="GQ173" s="44">
        <f>GI162*GQ172</f>
        <v>990</v>
      </c>
      <c r="GR173" s="45">
        <f>GI162*GR172</f>
        <v>1100</v>
      </c>
    </row>
    <row r="174" ht="15.75" customHeight="1">
      <c r="A174" s="102"/>
      <c r="G174" s="16" t="s">
        <v>25</v>
      </c>
      <c r="H174" s="6"/>
      <c r="I174" s="6"/>
      <c r="J174" s="17"/>
      <c r="K174" s="44">
        <f t="shared" ref="K174:T174" si="336">K173*0.074</f>
        <v>8.14</v>
      </c>
      <c r="L174" s="44">
        <f t="shared" si="336"/>
        <v>16.28</v>
      </c>
      <c r="M174" s="44">
        <f t="shared" si="336"/>
        <v>24.42</v>
      </c>
      <c r="N174" s="44">
        <f t="shared" si="336"/>
        <v>32.56</v>
      </c>
      <c r="O174" s="44">
        <f t="shared" si="336"/>
        <v>40.7</v>
      </c>
      <c r="P174" s="44">
        <f t="shared" si="336"/>
        <v>48.84</v>
      </c>
      <c r="Q174" s="44">
        <f t="shared" si="336"/>
        <v>56.98</v>
      </c>
      <c r="R174" s="44">
        <f t="shared" si="336"/>
        <v>65.12</v>
      </c>
      <c r="S174" s="44">
        <f t="shared" si="336"/>
        <v>73.26</v>
      </c>
      <c r="T174" s="45">
        <f t="shared" si="336"/>
        <v>81.4</v>
      </c>
      <c r="V174" s="16" t="s">
        <v>25</v>
      </c>
      <c r="W174" s="6"/>
      <c r="X174" s="6"/>
      <c r="Y174" s="17"/>
      <c r="Z174" s="44">
        <f t="shared" ref="Z174:AI174" si="337">Z173*0.074</f>
        <v>8.14</v>
      </c>
      <c r="AA174" s="44">
        <f t="shared" si="337"/>
        <v>16.28</v>
      </c>
      <c r="AB174" s="44">
        <f t="shared" si="337"/>
        <v>24.42</v>
      </c>
      <c r="AC174" s="44">
        <f t="shared" si="337"/>
        <v>32.56</v>
      </c>
      <c r="AD174" s="44">
        <f t="shared" si="337"/>
        <v>40.7</v>
      </c>
      <c r="AE174" s="44">
        <f t="shared" si="337"/>
        <v>48.84</v>
      </c>
      <c r="AF174" s="44">
        <f t="shared" si="337"/>
        <v>56.98</v>
      </c>
      <c r="AG174" s="44">
        <f t="shared" si="337"/>
        <v>65.12</v>
      </c>
      <c r="AH174" s="44">
        <f t="shared" si="337"/>
        <v>73.26</v>
      </c>
      <c r="AI174" s="45">
        <f t="shared" si="337"/>
        <v>81.4</v>
      </c>
      <c r="AK174" s="16" t="s">
        <v>25</v>
      </c>
      <c r="AL174" s="6"/>
      <c r="AM174" s="6"/>
      <c r="AN174" s="17"/>
      <c r="AO174" s="44">
        <f t="shared" ref="AO174:AX174" si="338">AO173*0.074</f>
        <v>8.14</v>
      </c>
      <c r="AP174" s="44">
        <f t="shared" si="338"/>
        <v>16.28</v>
      </c>
      <c r="AQ174" s="44">
        <f t="shared" si="338"/>
        <v>24.42</v>
      </c>
      <c r="AR174" s="44">
        <f t="shared" si="338"/>
        <v>32.56</v>
      </c>
      <c r="AS174" s="44">
        <f t="shared" si="338"/>
        <v>40.7</v>
      </c>
      <c r="AT174" s="44">
        <f t="shared" si="338"/>
        <v>48.84</v>
      </c>
      <c r="AU174" s="44">
        <f t="shared" si="338"/>
        <v>56.98</v>
      </c>
      <c r="AV174" s="44">
        <f t="shared" si="338"/>
        <v>65.12</v>
      </c>
      <c r="AW174" s="44">
        <f t="shared" si="338"/>
        <v>73.26</v>
      </c>
      <c r="AX174" s="45">
        <f t="shared" si="338"/>
        <v>81.4</v>
      </c>
      <c r="AZ174" s="16" t="s">
        <v>25</v>
      </c>
      <c r="BA174" s="6"/>
      <c r="BB174" s="6"/>
      <c r="BC174" s="17"/>
      <c r="BD174" s="44">
        <f t="shared" ref="BD174:BM174" si="339">BD173*0.074</f>
        <v>8.14</v>
      </c>
      <c r="BE174" s="44">
        <f t="shared" si="339"/>
        <v>16.28</v>
      </c>
      <c r="BF174" s="44">
        <f t="shared" si="339"/>
        <v>24.42</v>
      </c>
      <c r="BG174" s="44">
        <f t="shared" si="339"/>
        <v>32.56</v>
      </c>
      <c r="BH174" s="44">
        <f t="shared" si="339"/>
        <v>40.7</v>
      </c>
      <c r="BI174" s="44">
        <f t="shared" si="339"/>
        <v>48.84</v>
      </c>
      <c r="BJ174" s="44">
        <f t="shared" si="339"/>
        <v>56.98</v>
      </c>
      <c r="BK174" s="44">
        <f t="shared" si="339"/>
        <v>65.12</v>
      </c>
      <c r="BL174" s="44">
        <f t="shared" si="339"/>
        <v>73.26</v>
      </c>
      <c r="BM174" s="45">
        <f t="shared" si="339"/>
        <v>81.4</v>
      </c>
      <c r="BO174" s="16" t="s">
        <v>25</v>
      </c>
      <c r="BP174" s="6"/>
      <c r="BQ174" s="6"/>
      <c r="BR174" s="17"/>
      <c r="BS174" s="44">
        <f t="shared" ref="BS174:CB174" si="340">BS173*0.074</f>
        <v>8.14</v>
      </c>
      <c r="BT174" s="44">
        <f t="shared" si="340"/>
        <v>16.28</v>
      </c>
      <c r="BU174" s="44">
        <f t="shared" si="340"/>
        <v>24.42</v>
      </c>
      <c r="BV174" s="44">
        <f t="shared" si="340"/>
        <v>32.56</v>
      </c>
      <c r="BW174" s="44">
        <f t="shared" si="340"/>
        <v>40.7</v>
      </c>
      <c r="BX174" s="44">
        <f t="shared" si="340"/>
        <v>48.84</v>
      </c>
      <c r="BY174" s="44">
        <f t="shared" si="340"/>
        <v>56.98</v>
      </c>
      <c r="BZ174" s="44">
        <f t="shared" si="340"/>
        <v>65.12</v>
      </c>
      <c r="CA174" s="44">
        <f t="shared" si="340"/>
        <v>73.26</v>
      </c>
      <c r="CB174" s="45">
        <f t="shared" si="340"/>
        <v>81.4</v>
      </c>
      <c r="CD174" s="16" t="s">
        <v>25</v>
      </c>
      <c r="CE174" s="6"/>
      <c r="CF174" s="6"/>
      <c r="CG174" s="17"/>
      <c r="CH174" s="44">
        <f t="shared" ref="CH174:CQ174" si="341">CH173*0.074</f>
        <v>8.14</v>
      </c>
      <c r="CI174" s="44">
        <f t="shared" si="341"/>
        <v>16.28</v>
      </c>
      <c r="CJ174" s="44">
        <f t="shared" si="341"/>
        <v>24.42</v>
      </c>
      <c r="CK174" s="44">
        <f t="shared" si="341"/>
        <v>32.56</v>
      </c>
      <c r="CL174" s="44">
        <f t="shared" si="341"/>
        <v>40.7</v>
      </c>
      <c r="CM174" s="44">
        <f t="shared" si="341"/>
        <v>48.84</v>
      </c>
      <c r="CN174" s="44">
        <f t="shared" si="341"/>
        <v>56.98</v>
      </c>
      <c r="CO174" s="44">
        <f t="shared" si="341"/>
        <v>65.12</v>
      </c>
      <c r="CP174" s="44">
        <f t="shared" si="341"/>
        <v>73.26</v>
      </c>
      <c r="CQ174" s="45">
        <f t="shared" si="341"/>
        <v>81.4</v>
      </c>
      <c r="CS174" s="16" t="s">
        <v>25</v>
      </c>
      <c r="CT174" s="6"/>
      <c r="CU174" s="6"/>
      <c r="CV174" s="17"/>
      <c r="CW174" s="44">
        <f t="shared" ref="CW174:DF174" si="342">CW173*0.074</f>
        <v>8.14</v>
      </c>
      <c r="CX174" s="44">
        <f t="shared" si="342"/>
        <v>16.28</v>
      </c>
      <c r="CY174" s="44">
        <f t="shared" si="342"/>
        <v>24.42</v>
      </c>
      <c r="CZ174" s="44">
        <f t="shared" si="342"/>
        <v>32.56</v>
      </c>
      <c r="DA174" s="44">
        <f t="shared" si="342"/>
        <v>40.7</v>
      </c>
      <c r="DB174" s="44">
        <f t="shared" si="342"/>
        <v>48.84</v>
      </c>
      <c r="DC174" s="44">
        <f t="shared" si="342"/>
        <v>56.98</v>
      </c>
      <c r="DD174" s="44">
        <f t="shared" si="342"/>
        <v>65.12</v>
      </c>
      <c r="DE174" s="44">
        <f t="shared" si="342"/>
        <v>73.26</v>
      </c>
      <c r="DF174" s="45">
        <f t="shared" si="342"/>
        <v>81.4</v>
      </c>
      <c r="DH174" s="16" t="s">
        <v>25</v>
      </c>
      <c r="DI174" s="6"/>
      <c r="DJ174" s="6"/>
      <c r="DK174" s="17"/>
      <c r="DL174" s="44">
        <f t="shared" ref="DL174:DU174" si="343">DL173*0.074</f>
        <v>8.14</v>
      </c>
      <c r="DM174" s="44">
        <f t="shared" si="343"/>
        <v>16.28</v>
      </c>
      <c r="DN174" s="44">
        <f t="shared" si="343"/>
        <v>24.42</v>
      </c>
      <c r="DO174" s="44">
        <f t="shared" si="343"/>
        <v>32.56</v>
      </c>
      <c r="DP174" s="44">
        <f t="shared" si="343"/>
        <v>40.7</v>
      </c>
      <c r="DQ174" s="44">
        <f t="shared" si="343"/>
        <v>48.84</v>
      </c>
      <c r="DR174" s="44">
        <f t="shared" si="343"/>
        <v>56.98</v>
      </c>
      <c r="DS174" s="44">
        <f t="shared" si="343"/>
        <v>65.12</v>
      </c>
      <c r="DT174" s="44">
        <f t="shared" si="343"/>
        <v>73.26</v>
      </c>
      <c r="DU174" s="45">
        <f t="shared" si="343"/>
        <v>81.4</v>
      </c>
      <c r="DW174" s="16" t="s">
        <v>25</v>
      </c>
      <c r="DX174" s="6"/>
      <c r="DY174" s="6"/>
      <c r="DZ174" s="17"/>
      <c r="EA174" s="44">
        <f t="shared" ref="EA174:EJ174" si="344">EA173*0.074</f>
        <v>8.14</v>
      </c>
      <c r="EB174" s="44">
        <f t="shared" si="344"/>
        <v>16.28</v>
      </c>
      <c r="EC174" s="44">
        <f t="shared" si="344"/>
        <v>24.42</v>
      </c>
      <c r="ED174" s="44">
        <f t="shared" si="344"/>
        <v>32.56</v>
      </c>
      <c r="EE174" s="44">
        <f t="shared" si="344"/>
        <v>40.7</v>
      </c>
      <c r="EF174" s="44">
        <f t="shared" si="344"/>
        <v>48.84</v>
      </c>
      <c r="EG174" s="44">
        <f t="shared" si="344"/>
        <v>56.98</v>
      </c>
      <c r="EH174" s="44">
        <f t="shared" si="344"/>
        <v>65.12</v>
      </c>
      <c r="EI174" s="44">
        <f t="shared" si="344"/>
        <v>73.26</v>
      </c>
      <c r="EJ174" s="45">
        <f t="shared" si="344"/>
        <v>81.4</v>
      </c>
      <c r="EL174" s="16" t="s">
        <v>25</v>
      </c>
      <c r="EM174" s="6"/>
      <c r="EN174" s="6"/>
      <c r="EO174" s="17"/>
      <c r="EP174" s="44">
        <f t="shared" ref="EP174:EY174" si="345">EP173*0.074</f>
        <v>8.14</v>
      </c>
      <c r="EQ174" s="44">
        <f t="shared" si="345"/>
        <v>16.28</v>
      </c>
      <c r="ER174" s="44">
        <f t="shared" si="345"/>
        <v>24.42</v>
      </c>
      <c r="ES174" s="44">
        <f t="shared" si="345"/>
        <v>32.56</v>
      </c>
      <c r="ET174" s="44">
        <f t="shared" si="345"/>
        <v>40.7</v>
      </c>
      <c r="EU174" s="44">
        <f t="shared" si="345"/>
        <v>48.84</v>
      </c>
      <c r="EV174" s="44">
        <f t="shared" si="345"/>
        <v>56.98</v>
      </c>
      <c r="EW174" s="44">
        <f t="shared" si="345"/>
        <v>65.12</v>
      </c>
      <c r="EX174" s="44">
        <f t="shared" si="345"/>
        <v>73.26</v>
      </c>
      <c r="EY174" s="45">
        <f t="shared" si="345"/>
        <v>81.4</v>
      </c>
      <c r="FA174" s="16" t="s">
        <v>25</v>
      </c>
      <c r="FB174" s="6"/>
      <c r="FC174" s="6"/>
      <c r="FD174" s="17"/>
      <c r="FE174" s="44">
        <f t="shared" ref="FE174:FN174" si="346">FE173*0.074</f>
        <v>8.14</v>
      </c>
      <c r="FF174" s="44">
        <f t="shared" si="346"/>
        <v>16.28</v>
      </c>
      <c r="FG174" s="44">
        <f t="shared" si="346"/>
        <v>24.42</v>
      </c>
      <c r="FH174" s="44">
        <f t="shared" si="346"/>
        <v>32.56</v>
      </c>
      <c r="FI174" s="44">
        <f t="shared" si="346"/>
        <v>40.7</v>
      </c>
      <c r="FJ174" s="44">
        <f t="shared" si="346"/>
        <v>48.84</v>
      </c>
      <c r="FK174" s="44">
        <f t="shared" si="346"/>
        <v>56.98</v>
      </c>
      <c r="FL174" s="44">
        <f t="shared" si="346"/>
        <v>65.12</v>
      </c>
      <c r="FM174" s="44">
        <f t="shared" si="346"/>
        <v>73.26</v>
      </c>
      <c r="FN174" s="45">
        <f t="shared" si="346"/>
        <v>81.4</v>
      </c>
      <c r="FP174" s="16" t="s">
        <v>25</v>
      </c>
      <c r="FQ174" s="6"/>
      <c r="FR174" s="6"/>
      <c r="FS174" s="17"/>
      <c r="FT174" s="44">
        <f t="shared" ref="FT174:GC174" si="347">FT173*0.074</f>
        <v>8.14</v>
      </c>
      <c r="FU174" s="44">
        <f t="shared" si="347"/>
        <v>16.28</v>
      </c>
      <c r="FV174" s="44">
        <f t="shared" si="347"/>
        <v>24.42</v>
      </c>
      <c r="FW174" s="44">
        <f t="shared" si="347"/>
        <v>32.56</v>
      </c>
      <c r="FX174" s="44">
        <f t="shared" si="347"/>
        <v>40.7</v>
      </c>
      <c r="FY174" s="44">
        <f t="shared" si="347"/>
        <v>48.84</v>
      </c>
      <c r="FZ174" s="44">
        <f t="shared" si="347"/>
        <v>56.98</v>
      </c>
      <c r="GA174" s="44">
        <f t="shared" si="347"/>
        <v>65.12</v>
      </c>
      <c r="GB174" s="44">
        <f t="shared" si="347"/>
        <v>73.26</v>
      </c>
      <c r="GC174" s="45">
        <f t="shared" si="347"/>
        <v>81.4</v>
      </c>
      <c r="GE174" s="16" t="s">
        <v>25</v>
      </c>
      <c r="GF174" s="6"/>
      <c r="GG174" s="6"/>
      <c r="GH174" s="17"/>
      <c r="GI174" s="44">
        <f t="shared" ref="GI174:GR174" si="348">GI173*0.074</f>
        <v>8.14</v>
      </c>
      <c r="GJ174" s="44">
        <f t="shared" si="348"/>
        <v>16.28</v>
      </c>
      <c r="GK174" s="44">
        <f t="shared" si="348"/>
        <v>24.42</v>
      </c>
      <c r="GL174" s="44">
        <f t="shared" si="348"/>
        <v>32.56</v>
      </c>
      <c r="GM174" s="44">
        <f t="shared" si="348"/>
        <v>40.7</v>
      </c>
      <c r="GN174" s="44">
        <f t="shared" si="348"/>
        <v>48.84</v>
      </c>
      <c r="GO174" s="44">
        <f t="shared" si="348"/>
        <v>56.98</v>
      </c>
      <c r="GP174" s="44">
        <f t="shared" si="348"/>
        <v>65.12</v>
      </c>
      <c r="GQ174" s="44">
        <f t="shared" si="348"/>
        <v>73.26</v>
      </c>
      <c r="GR174" s="45">
        <f t="shared" si="348"/>
        <v>81.4</v>
      </c>
    </row>
    <row r="175" ht="15.75" customHeight="1">
      <c r="A175" s="102"/>
      <c r="G175" s="16" t="s">
        <v>26</v>
      </c>
      <c r="H175" s="6"/>
      <c r="I175" s="6"/>
      <c r="J175" s="17"/>
      <c r="K175" s="46">
        <f t="shared" ref="K175:T175" si="349">K124</f>
        <v>0.05</v>
      </c>
      <c r="L175" s="46">
        <f t="shared" si="349"/>
        <v>0.1</v>
      </c>
      <c r="M175" s="46">
        <f t="shared" si="349"/>
        <v>0.25</v>
      </c>
      <c r="N175" s="46">
        <f t="shared" si="349"/>
        <v>0.15</v>
      </c>
      <c r="O175" s="46">
        <f t="shared" si="349"/>
        <v>0.15</v>
      </c>
      <c r="P175" s="46">
        <f t="shared" si="349"/>
        <v>0.2</v>
      </c>
      <c r="Q175" s="46">
        <f t="shared" si="349"/>
        <v>0.1</v>
      </c>
      <c r="R175" s="46">
        <f t="shared" si="349"/>
        <v>0</v>
      </c>
      <c r="S175" s="46">
        <f t="shared" si="349"/>
        <v>0</v>
      </c>
      <c r="T175" s="46">
        <f t="shared" si="349"/>
        <v>0</v>
      </c>
      <c r="V175" s="16" t="s">
        <v>26</v>
      </c>
      <c r="W175" s="6"/>
      <c r="X175" s="6"/>
      <c r="Y175" s="17"/>
      <c r="Z175" s="46">
        <f t="shared" ref="Z175:AI175" si="350">K175</f>
        <v>0.05</v>
      </c>
      <c r="AA175" s="46">
        <f t="shared" si="350"/>
        <v>0.1</v>
      </c>
      <c r="AB175" s="46">
        <f t="shared" si="350"/>
        <v>0.25</v>
      </c>
      <c r="AC175" s="46">
        <f t="shared" si="350"/>
        <v>0.15</v>
      </c>
      <c r="AD175" s="46">
        <f t="shared" si="350"/>
        <v>0.15</v>
      </c>
      <c r="AE175" s="46">
        <f t="shared" si="350"/>
        <v>0.2</v>
      </c>
      <c r="AF175" s="46">
        <f t="shared" si="350"/>
        <v>0.1</v>
      </c>
      <c r="AG175" s="46">
        <f t="shared" si="350"/>
        <v>0</v>
      </c>
      <c r="AH175" s="46">
        <f t="shared" si="350"/>
        <v>0</v>
      </c>
      <c r="AI175" s="46">
        <f t="shared" si="350"/>
        <v>0</v>
      </c>
      <c r="AK175" s="16" t="s">
        <v>26</v>
      </c>
      <c r="AL175" s="6"/>
      <c r="AM175" s="6"/>
      <c r="AN175" s="17"/>
      <c r="AO175" s="46">
        <f t="shared" ref="AO175:AX175" si="351">Z175</f>
        <v>0.05</v>
      </c>
      <c r="AP175" s="46">
        <f t="shared" si="351"/>
        <v>0.1</v>
      </c>
      <c r="AQ175" s="46">
        <f t="shared" si="351"/>
        <v>0.25</v>
      </c>
      <c r="AR175" s="46">
        <f t="shared" si="351"/>
        <v>0.15</v>
      </c>
      <c r="AS175" s="46">
        <f t="shared" si="351"/>
        <v>0.15</v>
      </c>
      <c r="AT175" s="46">
        <f t="shared" si="351"/>
        <v>0.2</v>
      </c>
      <c r="AU175" s="46">
        <f t="shared" si="351"/>
        <v>0.1</v>
      </c>
      <c r="AV175" s="46">
        <f t="shared" si="351"/>
        <v>0</v>
      </c>
      <c r="AW175" s="46">
        <f t="shared" si="351"/>
        <v>0</v>
      </c>
      <c r="AX175" s="46">
        <f t="shared" si="351"/>
        <v>0</v>
      </c>
      <c r="AZ175" s="16" t="s">
        <v>26</v>
      </c>
      <c r="BA175" s="6"/>
      <c r="BB175" s="6"/>
      <c r="BC175" s="17"/>
      <c r="BD175" s="46">
        <f t="shared" ref="BD175:BM175" si="352">AO175</f>
        <v>0.05</v>
      </c>
      <c r="BE175" s="46">
        <f t="shared" si="352"/>
        <v>0.1</v>
      </c>
      <c r="BF175" s="46">
        <f t="shared" si="352"/>
        <v>0.25</v>
      </c>
      <c r="BG175" s="46">
        <f t="shared" si="352"/>
        <v>0.15</v>
      </c>
      <c r="BH175" s="46">
        <f t="shared" si="352"/>
        <v>0.15</v>
      </c>
      <c r="BI175" s="46">
        <f t="shared" si="352"/>
        <v>0.2</v>
      </c>
      <c r="BJ175" s="46">
        <f t="shared" si="352"/>
        <v>0.1</v>
      </c>
      <c r="BK175" s="46">
        <f t="shared" si="352"/>
        <v>0</v>
      </c>
      <c r="BL175" s="46">
        <f t="shared" si="352"/>
        <v>0</v>
      </c>
      <c r="BM175" s="46">
        <f t="shared" si="352"/>
        <v>0</v>
      </c>
      <c r="BO175" s="16" t="s">
        <v>26</v>
      </c>
      <c r="BP175" s="6"/>
      <c r="BQ175" s="6"/>
      <c r="BR175" s="17"/>
      <c r="BS175" s="46">
        <f t="shared" ref="BS175:CB175" si="353">BD175</f>
        <v>0.05</v>
      </c>
      <c r="BT175" s="46">
        <f t="shared" si="353"/>
        <v>0.1</v>
      </c>
      <c r="BU175" s="46">
        <f t="shared" si="353"/>
        <v>0.25</v>
      </c>
      <c r="BV175" s="46">
        <f t="shared" si="353"/>
        <v>0.15</v>
      </c>
      <c r="BW175" s="46">
        <f t="shared" si="353"/>
        <v>0.15</v>
      </c>
      <c r="BX175" s="46">
        <f t="shared" si="353"/>
        <v>0.2</v>
      </c>
      <c r="BY175" s="46">
        <f t="shared" si="353"/>
        <v>0.1</v>
      </c>
      <c r="BZ175" s="46">
        <f t="shared" si="353"/>
        <v>0</v>
      </c>
      <c r="CA175" s="46">
        <f t="shared" si="353"/>
        <v>0</v>
      </c>
      <c r="CB175" s="46">
        <f t="shared" si="353"/>
        <v>0</v>
      </c>
      <c r="CD175" s="16" t="s">
        <v>26</v>
      </c>
      <c r="CE175" s="6"/>
      <c r="CF175" s="6"/>
      <c r="CG175" s="17"/>
      <c r="CH175" s="46">
        <f t="shared" ref="CH175:CQ175" si="354">BS175</f>
        <v>0.05</v>
      </c>
      <c r="CI175" s="46">
        <f t="shared" si="354"/>
        <v>0.1</v>
      </c>
      <c r="CJ175" s="46">
        <f t="shared" si="354"/>
        <v>0.25</v>
      </c>
      <c r="CK175" s="46">
        <f t="shared" si="354"/>
        <v>0.15</v>
      </c>
      <c r="CL175" s="46">
        <f t="shared" si="354"/>
        <v>0.15</v>
      </c>
      <c r="CM175" s="46">
        <f t="shared" si="354"/>
        <v>0.2</v>
      </c>
      <c r="CN175" s="46">
        <f t="shared" si="354"/>
        <v>0.1</v>
      </c>
      <c r="CO175" s="46">
        <f t="shared" si="354"/>
        <v>0</v>
      </c>
      <c r="CP175" s="46">
        <f t="shared" si="354"/>
        <v>0</v>
      </c>
      <c r="CQ175" s="46">
        <f t="shared" si="354"/>
        <v>0</v>
      </c>
      <c r="CS175" s="16" t="s">
        <v>26</v>
      </c>
      <c r="CT175" s="6"/>
      <c r="CU175" s="6"/>
      <c r="CV175" s="17"/>
      <c r="CW175" s="46">
        <f t="shared" ref="CW175:DF175" si="355">CH175</f>
        <v>0.05</v>
      </c>
      <c r="CX175" s="46">
        <f t="shared" si="355"/>
        <v>0.1</v>
      </c>
      <c r="CY175" s="46">
        <f t="shared" si="355"/>
        <v>0.25</v>
      </c>
      <c r="CZ175" s="46">
        <f t="shared" si="355"/>
        <v>0.15</v>
      </c>
      <c r="DA175" s="46">
        <f t="shared" si="355"/>
        <v>0.15</v>
      </c>
      <c r="DB175" s="46">
        <f t="shared" si="355"/>
        <v>0.2</v>
      </c>
      <c r="DC175" s="46">
        <f t="shared" si="355"/>
        <v>0.1</v>
      </c>
      <c r="DD175" s="46">
        <f t="shared" si="355"/>
        <v>0</v>
      </c>
      <c r="DE175" s="46">
        <f t="shared" si="355"/>
        <v>0</v>
      </c>
      <c r="DF175" s="46">
        <f t="shared" si="355"/>
        <v>0</v>
      </c>
      <c r="DH175" s="16" t="s">
        <v>26</v>
      </c>
      <c r="DI175" s="6"/>
      <c r="DJ175" s="6"/>
      <c r="DK175" s="17"/>
      <c r="DL175" s="46">
        <f t="shared" ref="DL175:DU175" si="356">CW175</f>
        <v>0.05</v>
      </c>
      <c r="DM175" s="46">
        <f t="shared" si="356"/>
        <v>0.1</v>
      </c>
      <c r="DN175" s="46">
        <f t="shared" si="356"/>
        <v>0.25</v>
      </c>
      <c r="DO175" s="46">
        <f t="shared" si="356"/>
        <v>0.15</v>
      </c>
      <c r="DP175" s="46">
        <f t="shared" si="356"/>
        <v>0.15</v>
      </c>
      <c r="DQ175" s="46">
        <f t="shared" si="356"/>
        <v>0.2</v>
      </c>
      <c r="DR175" s="46">
        <f t="shared" si="356"/>
        <v>0.1</v>
      </c>
      <c r="DS175" s="46">
        <f t="shared" si="356"/>
        <v>0</v>
      </c>
      <c r="DT175" s="46">
        <f t="shared" si="356"/>
        <v>0</v>
      </c>
      <c r="DU175" s="46">
        <f t="shared" si="356"/>
        <v>0</v>
      </c>
      <c r="DW175" s="16" t="s">
        <v>26</v>
      </c>
      <c r="DX175" s="6"/>
      <c r="DY175" s="6"/>
      <c r="DZ175" s="17"/>
      <c r="EA175" s="46">
        <f t="shared" ref="EA175:EJ175" si="357">DL175</f>
        <v>0.05</v>
      </c>
      <c r="EB175" s="46">
        <f t="shared" si="357"/>
        <v>0.1</v>
      </c>
      <c r="EC175" s="46">
        <f t="shared" si="357"/>
        <v>0.25</v>
      </c>
      <c r="ED175" s="46">
        <f t="shared" si="357"/>
        <v>0.15</v>
      </c>
      <c r="EE175" s="46">
        <f t="shared" si="357"/>
        <v>0.15</v>
      </c>
      <c r="EF175" s="46">
        <f t="shared" si="357"/>
        <v>0.2</v>
      </c>
      <c r="EG175" s="46">
        <f t="shared" si="357"/>
        <v>0.1</v>
      </c>
      <c r="EH175" s="46">
        <f t="shared" si="357"/>
        <v>0</v>
      </c>
      <c r="EI175" s="46">
        <f t="shared" si="357"/>
        <v>0</v>
      </c>
      <c r="EJ175" s="46">
        <f t="shared" si="357"/>
        <v>0</v>
      </c>
      <c r="EL175" s="16" t="s">
        <v>26</v>
      </c>
      <c r="EM175" s="6"/>
      <c r="EN175" s="6"/>
      <c r="EO175" s="17"/>
      <c r="EP175" s="46">
        <f t="shared" ref="EP175:EY175" si="358">EA175</f>
        <v>0.05</v>
      </c>
      <c r="EQ175" s="46">
        <f t="shared" si="358"/>
        <v>0.1</v>
      </c>
      <c r="ER175" s="46">
        <f t="shared" si="358"/>
        <v>0.25</v>
      </c>
      <c r="ES175" s="46">
        <f t="shared" si="358"/>
        <v>0.15</v>
      </c>
      <c r="ET175" s="46">
        <f t="shared" si="358"/>
        <v>0.15</v>
      </c>
      <c r="EU175" s="46">
        <f t="shared" si="358"/>
        <v>0.2</v>
      </c>
      <c r="EV175" s="46">
        <f t="shared" si="358"/>
        <v>0.1</v>
      </c>
      <c r="EW175" s="46">
        <f t="shared" si="358"/>
        <v>0</v>
      </c>
      <c r="EX175" s="46">
        <f t="shared" si="358"/>
        <v>0</v>
      </c>
      <c r="EY175" s="46">
        <f t="shared" si="358"/>
        <v>0</v>
      </c>
      <c r="FA175" s="16" t="s">
        <v>26</v>
      </c>
      <c r="FB175" s="6"/>
      <c r="FC175" s="6"/>
      <c r="FD175" s="17"/>
      <c r="FE175" s="46">
        <f t="shared" ref="FE175:FN175" si="359">EP175</f>
        <v>0.05</v>
      </c>
      <c r="FF175" s="46">
        <f t="shared" si="359"/>
        <v>0.1</v>
      </c>
      <c r="FG175" s="46">
        <f t="shared" si="359"/>
        <v>0.25</v>
      </c>
      <c r="FH175" s="46">
        <f t="shared" si="359"/>
        <v>0.15</v>
      </c>
      <c r="FI175" s="46">
        <f t="shared" si="359"/>
        <v>0.15</v>
      </c>
      <c r="FJ175" s="46">
        <f t="shared" si="359"/>
        <v>0.2</v>
      </c>
      <c r="FK175" s="46">
        <f t="shared" si="359"/>
        <v>0.1</v>
      </c>
      <c r="FL175" s="46">
        <f t="shared" si="359"/>
        <v>0</v>
      </c>
      <c r="FM175" s="46">
        <f t="shared" si="359"/>
        <v>0</v>
      </c>
      <c r="FN175" s="46">
        <f t="shared" si="359"/>
        <v>0</v>
      </c>
      <c r="FP175" s="16" t="s">
        <v>26</v>
      </c>
      <c r="FQ175" s="6"/>
      <c r="FR175" s="6"/>
      <c r="FS175" s="17"/>
      <c r="FT175" s="46">
        <f t="shared" ref="FT175:GC175" si="360">FE175</f>
        <v>0.05</v>
      </c>
      <c r="FU175" s="46">
        <f t="shared" si="360"/>
        <v>0.1</v>
      </c>
      <c r="FV175" s="46">
        <f t="shared" si="360"/>
        <v>0.25</v>
      </c>
      <c r="FW175" s="46">
        <f t="shared" si="360"/>
        <v>0.15</v>
      </c>
      <c r="FX175" s="46">
        <f t="shared" si="360"/>
        <v>0.15</v>
      </c>
      <c r="FY175" s="46">
        <f t="shared" si="360"/>
        <v>0.2</v>
      </c>
      <c r="FZ175" s="46">
        <f t="shared" si="360"/>
        <v>0.1</v>
      </c>
      <c r="GA175" s="46">
        <f t="shared" si="360"/>
        <v>0</v>
      </c>
      <c r="GB175" s="46">
        <f t="shared" si="360"/>
        <v>0</v>
      </c>
      <c r="GC175" s="46">
        <f t="shared" si="360"/>
        <v>0</v>
      </c>
      <c r="GE175" s="16" t="s">
        <v>26</v>
      </c>
      <c r="GF175" s="6"/>
      <c r="GG175" s="6"/>
      <c r="GH175" s="17"/>
      <c r="GI175" s="46">
        <f t="shared" ref="GI175:GR175" si="361">FT175</f>
        <v>0.05</v>
      </c>
      <c r="GJ175" s="46">
        <f t="shared" si="361"/>
        <v>0.1</v>
      </c>
      <c r="GK175" s="46">
        <f t="shared" si="361"/>
        <v>0.25</v>
      </c>
      <c r="GL175" s="46">
        <f t="shared" si="361"/>
        <v>0.15</v>
      </c>
      <c r="GM175" s="46">
        <f t="shared" si="361"/>
        <v>0.15</v>
      </c>
      <c r="GN175" s="46">
        <f t="shared" si="361"/>
        <v>0.2</v>
      </c>
      <c r="GO175" s="46">
        <f t="shared" si="361"/>
        <v>0.1</v>
      </c>
      <c r="GP175" s="46">
        <f t="shared" si="361"/>
        <v>0</v>
      </c>
      <c r="GQ175" s="46">
        <f t="shared" si="361"/>
        <v>0</v>
      </c>
      <c r="GR175" s="46">
        <f t="shared" si="361"/>
        <v>0</v>
      </c>
    </row>
    <row r="176" ht="15.75" customHeight="1">
      <c r="A176" s="102"/>
      <c r="G176" s="16" t="s">
        <v>27</v>
      </c>
      <c r="H176" s="6"/>
      <c r="I176" s="6"/>
      <c r="J176" s="17"/>
      <c r="K176" s="44">
        <f>K164*K175</f>
        <v>1.2</v>
      </c>
      <c r="L176" s="44">
        <f>K164*L175</f>
        <v>2.4</v>
      </c>
      <c r="M176" s="44">
        <f>K164*M175</f>
        <v>6</v>
      </c>
      <c r="N176" s="44">
        <f>K164*N175</f>
        <v>3.6</v>
      </c>
      <c r="O176" s="44">
        <f>K164*O175</f>
        <v>3.6</v>
      </c>
      <c r="P176" s="44">
        <f>K164*P175</f>
        <v>4.8</v>
      </c>
      <c r="Q176" s="44">
        <f>K164*Q175</f>
        <v>2.4</v>
      </c>
      <c r="R176" s="44">
        <f>K164*R175</f>
        <v>0</v>
      </c>
      <c r="S176" s="44">
        <f>K164*S175</f>
        <v>0</v>
      </c>
      <c r="T176" s="45">
        <f>K164*T175</f>
        <v>0</v>
      </c>
      <c r="V176" s="16" t="s">
        <v>27</v>
      </c>
      <c r="W176" s="6"/>
      <c r="X176" s="6"/>
      <c r="Y176" s="17"/>
      <c r="Z176" s="44">
        <f>Z164*Z175</f>
        <v>1.2</v>
      </c>
      <c r="AA176" s="44">
        <f>Z164*AA175</f>
        <v>2.4</v>
      </c>
      <c r="AB176" s="44">
        <f>Z164*AB175</f>
        <v>6</v>
      </c>
      <c r="AC176" s="44">
        <f>Z164*AC175</f>
        <v>3.6</v>
      </c>
      <c r="AD176" s="44">
        <f>Z164*AD175</f>
        <v>3.6</v>
      </c>
      <c r="AE176" s="44">
        <f>Z164*AE175</f>
        <v>4.8</v>
      </c>
      <c r="AF176" s="44">
        <f>Z164*AF175</f>
        <v>2.4</v>
      </c>
      <c r="AG176" s="44">
        <f>Z164*AG175</f>
        <v>0</v>
      </c>
      <c r="AH176" s="44">
        <f>Z164*AH175</f>
        <v>0</v>
      </c>
      <c r="AI176" s="45">
        <f>Z164*AI175</f>
        <v>0</v>
      </c>
      <c r="AK176" s="16" t="s">
        <v>27</v>
      </c>
      <c r="AL176" s="6"/>
      <c r="AM176" s="6"/>
      <c r="AN176" s="17"/>
      <c r="AO176" s="44">
        <f>AO164*AO175</f>
        <v>1.2</v>
      </c>
      <c r="AP176" s="44">
        <f>AO164*AP175</f>
        <v>2.4</v>
      </c>
      <c r="AQ176" s="44">
        <f>AO164*AQ175</f>
        <v>6</v>
      </c>
      <c r="AR176" s="44">
        <f>AO164*AR175</f>
        <v>3.6</v>
      </c>
      <c r="AS176" s="44">
        <f>AO164*AS175</f>
        <v>3.6</v>
      </c>
      <c r="AT176" s="44">
        <f>AO164*AT175</f>
        <v>4.8</v>
      </c>
      <c r="AU176" s="44">
        <f>AO164*AU175</f>
        <v>2.4</v>
      </c>
      <c r="AV176" s="44">
        <f>AO164*AV175</f>
        <v>0</v>
      </c>
      <c r="AW176" s="44">
        <f>AO164*AW175</f>
        <v>0</v>
      </c>
      <c r="AX176" s="45">
        <f>AO164*AX175</f>
        <v>0</v>
      </c>
      <c r="AZ176" s="16" t="s">
        <v>27</v>
      </c>
      <c r="BA176" s="6"/>
      <c r="BB176" s="6"/>
      <c r="BC176" s="17"/>
      <c r="BD176" s="44">
        <f>BD164*BD175</f>
        <v>1.2</v>
      </c>
      <c r="BE176" s="44">
        <f>BD164*BE175</f>
        <v>2.4</v>
      </c>
      <c r="BF176" s="44">
        <f>BD164*BF175</f>
        <v>6</v>
      </c>
      <c r="BG176" s="44">
        <f>BD164*BG175</f>
        <v>3.6</v>
      </c>
      <c r="BH176" s="44">
        <f>BD164*BH175</f>
        <v>3.6</v>
      </c>
      <c r="BI176" s="44">
        <f>BD164*BI175</f>
        <v>4.8</v>
      </c>
      <c r="BJ176" s="44">
        <f>BD164*BJ175</f>
        <v>2.4</v>
      </c>
      <c r="BK176" s="44">
        <f>BD164*BK175</f>
        <v>0</v>
      </c>
      <c r="BL176" s="44">
        <f>BD164*BL175</f>
        <v>0</v>
      </c>
      <c r="BM176" s="45">
        <f>BD164*BM175</f>
        <v>0</v>
      </c>
      <c r="BO176" s="16" t="s">
        <v>27</v>
      </c>
      <c r="BP176" s="6"/>
      <c r="BQ176" s="6"/>
      <c r="BR176" s="17"/>
      <c r="BS176" s="44">
        <f>BS164*BS175</f>
        <v>1.2</v>
      </c>
      <c r="BT176" s="44">
        <f>BS164*BT175</f>
        <v>2.4</v>
      </c>
      <c r="BU176" s="44">
        <f>BS164*BU175</f>
        <v>6</v>
      </c>
      <c r="BV176" s="44">
        <f>BS164*BV175</f>
        <v>3.6</v>
      </c>
      <c r="BW176" s="44">
        <f>BS164*BW175</f>
        <v>3.6</v>
      </c>
      <c r="BX176" s="44">
        <f>BS164*BX175</f>
        <v>4.8</v>
      </c>
      <c r="BY176" s="44">
        <f>BS164*BY175</f>
        <v>2.4</v>
      </c>
      <c r="BZ176" s="44">
        <f>BS164*BZ175</f>
        <v>0</v>
      </c>
      <c r="CA176" s="44">
        <f>BS164*CA175</f>
        <v>0</v>
      </c>
      <c r="CB176" s="45">
        <f>BS164*CB175</f>
        <v>0</v>
      </c>
      <c r="CD176" s="16" t="s">
        <v>27</v>
      </c>
      <c r="CE176" s="6"/>
      <c r="CF176" s="6"/>
      <c r="CG176" s="17"/>
      <c r="CH176" s="44">
        <f>CH164*CH175</f>
        <v>1.2</v>
      </c>
      <c r="CI176" s="44">
        <f>CH164*CI175</f>
        <v>2.4</v>
      </c>
      <c r="CJ176" s="44">
        <f>CH164*CJ175</f>
        <v>6</v>
      </c>
      <c r="CK176" s="44">
        <f>CH164*CK175</f>
        <v>3.6</v>
      </c>
      <c r="CL176" s="44">
        <f>CH164*CL175</f>
        <v>3.6</v>
      </c>
      <c r="CM176" s="44">
        <f>CH164*CM175</f>
        <v>4.8</v>
      </c>
      <c r="CN176" s="44">
        <f>CH164*CN175</f>
        <v>2.4</v>
      </c>
      <c r="CO176" s="44">
        <f>CH164*CO175</f>
        <v>0</v>
      </c>
      <c r="CP176" s="44">
        <f>CH164*CP175</f>
        <v>0</v>
      </c>
      <c r="CQ176" s="45">
        <f>CH164*CQ175</f>
        <v>0</v>
      </c>
      <c r="CS176" s="16" t="s">
        <v>27</v>
      </c>
      <c r="CT176" s="6"/>
      <c r="CU176" s="6"/>
      <c r="CV176" s="17"/>
      <c r="CW176" s="44">
        <f>CW164*CW175</f>
        <v>1.2</v>
      </c>
      <c r="CX176" s="44">
        <f>CW164*CX175</f>
        <v>2.4</v>
      </c>
      <c r="CY176" s="44">
        <f>CW164*CY175</f>
        <v>6</v>
      </c>
      <c r="CZ176" s="44">
        <f>CW164*CZ175</f>
        <v>3.6</v>
      </c>
      <c r="DA176" s="44">
        <f>CW164*DA175</f>
        <v>3.6</v>
      </c>
      <c r="DB176" s="44">
        <f>CW164*DB175</f>
        <v>4.8</v>
      </c>
      <c r="DC176" s="44">
        <f>CW164*DC175</f>
        <v>2.4</v>
      </c>
      <c r="DD176" s="44">
        <f>CW164*DD175</f>
        <v>0</v>
      </c>
      <c r="DE176" s="44">
        <f>CW164*DE175</f>
        <v>0</v>
      </c>
      <c r="DF176" s="45">
        <f>CW164*DF175</f>
        <v>0</v>
      </c>
      <c r="DH176" s="16" t="s">
        <v>27</v>
      </c>
      <c r="DI176" s="6"/>
      <c r="DJ176" s="6"/>
      <c r="DK176" s="17"/>
      <c r="DL176" s="44">
        <f>DL164*DL175</f>
        <v>1.2</v>
      </c>
      <c r="DM176" s="44">
        <f>DL164*DM175</f>
        <v>2.4</v>
      </c>
      <c r="DN176" s="44">
        <f>DL164*DN175</f>
        <v>6</v>
      </c>
      <c r="DO176" s="44">
        <f>DL164*DO175</f>
        <v>3.6</v>
      </c>
      <c r="DP176" s="44">
        <f>DL164*DP175</f>
        <v>3.6</v>
      </c>
      <c r="DQ176" s="44">
        <f>DL164*DQ175</f>
        <v>4.8</v>
      </c>
      <c r="DR176" s="44">
        <f>DL164*DR175</f>
        <v>2.4</v>
      </c>
      <c r="DS176" s="44">
        <f>DL164*DS175</f>
        <v>0</v>
      </c>
      <c r="DT176" s="44">
        <f>DL164*DT175</f>
        <v>0</v>
      </c>
      <c r="DU176" s="45">
        <f>DL164*DU175</f>
        <v>0</v>
      </c>
      <c r="DW176" s="16" t="s">
        <v>27</v>
      </c>
      <c r="DX176" s="6"/>
      <c r="DY176" s="6"/>
      <c r="DZ176" s="17"/>
      <c r="EA176" s="44">
        <f>EA164*EA175</f>
        <v>1.2</v>
      </c>
      <c r="EB176" s="44">
        <f>EA164*EB175</f>
        <v>2.4</v>
      </c>
      <c r="EC176" s="44">
        <f>EA164*EC175</f>
        <v>6</v>
      </c>
      <c r="ED176" s="44">
        <f>EA164*ED175</f>
        <v>3.6</v>
      </c>
      <c r="EE176" s="44">
        <f>EA164*EE175</f>
        <v>3.6</v>
      </c>
      <c r="EF176" s="44">
        <f>EA164*EF175</f>
        <v>4.8</v>
      </c>
      <c r="EG176" s="44">
        <f>EA164*EG175</f>
        <v>2.4</v>
      </c>
      <c r="EH176" s="44">
        <f>EA164*EH175</f>
        <v>0</v>
      </c>
      <c r="EI176" s="44">
        <f>EA164*EI175</f>
        <v>0</v>
      </c>
      <c r="EJ176" s="45">
        <f>EA164*EJ175</f>
        <v>0</v>
      </c>
      <c r="EL176" s="16" t="s">
        <v>27</v>
      </c>
      <c r="EM176" s="6"/>
      <c r="EN176" s="6"/>
      <c r="EO176" s="17"/>
      <c r="EP176" s="44">
        <f>EP164*EP175</f>
        <v>1.2</v>
      </c>
      <c r="EQ176" s="44">
        <f>EP164*EQ175</f>
        <v>2.4</v>
      </c>
      <c r="ER176" s="44">
        <f>EP164*ER175</f>
        <v>6</v>
      </c>
      <c r="ES176" s="44">
        <f>EP164*ES175</f>
        <v>3.6</v>
      </c>
      <c r="ET176" s="44">
        <f>EP164*ET175</f>
        <v>3.6</v>
      </c>
      <c r="EU176" s="44">
        <f>EP164*EU175</f>
        <v>4.8</v>
      </c>
      <c r="EV176" s="44">
        <f>EP164*EV175</f>
        <v>2.4</v>
      </c>
      <c r="EW176" s="44">
        <f>EP164*EW175</f>
        <v>0</v>
      </c>
      <c r="EX176" s="44">
        <f>EP164*EX175</f>
        <v>0</v>
      </c>
      <c r="EY176" s="45">
        <f>EP164*EY175</f>
        <v>0</v>
      </c>
      <c r="FA176" s="16" t="s">
        <v>27</v>
      </c>
      <c r="FB176" s="6"/>
      <c r="FC176" s="6"/>
      <c r="FD176" s="17"/>
      <c r="FE176" s="44">
        <f>FE164*FE175</f>
        <v>1.2</v>
      </c>
      <c r="FF176" s="44">
        <f>FE164*FF175</f>
        <v>2.4</v>
      </c>
      <c r="FG176" s="44">
        <f>FE164*FG175</f>
        <v>6</v>
      </c>
      <c r="FH176" s="44">
        <f>FE164*FH175</f>
        <v>3.6</v>
      </c>
      <c r="FI176" s="44">
        <f>FE164*FI175</f>
        <v>3.6</v>
      </c>
      <c r="FJ176" s="44">
        <f>FE164*FJ175</f>
        <v>4.8</v>
      </c>
      <c r="FK176" s="44">
        <f>FE164*FK175</f>
        <v>2.4</v>
      </c>
      <c r="FL176" s="44">
        <f>FE164*FL175</f>
        <v>0</v>
      </c>
      <c r="FM176" s="44">
        <f>FE164*FM175</f>
        <v>0</v>
      </c>
      <c r="FN176" s="45">
        <f>FE164*FN175</f>
        <v>0</v>
      </c>
      <c r="FP176" s="16" t="s">
        <v>27</v>
      </c>
      <c r="FQ176" s="6"/>
      <c r="FR176" s="6"/>
      <c r="FS176" s="17"/>
      <c r="FT176" s="44">
        <f>FT164*FT175</f>
        <v>1.2</v>
      </c>
      <c r="FU176" s="44">
        <f>FT164*FU175</f>
        <v>2.4</v>
      </c>
      <c r="FV176" s="44">
        <f>FT164*FV175</f>
        <v>6</v>
      </c>
      <c r="FW176" s="44">
        <f>FT164*FW175</f>
        <v>3.6</v>
      </c>
      <c r="FX176" s="44">
        <f>FT164*FX175</f>
        <v>3.6</v>
      </c>
      <c r="FY176" s="44">
        <f>FT164*FY175</f>
        <v>4.8</v>
      </c>
      <c r="FZ176" s="44">
        <f>FT164*FZ175</f>
        <v>2.4</v>
      </c>
      <c r="GA176" s="44">
        <f>FT164*GA175</f>
        <v>0</v>
      </c>
      <c r="GB176" s="44">
        <f>FT164*GB175</f>
        <v>0</v>
      </c>
      <c r="GC176" s="45">
        <f>FT164*GC175</f>
        <v>0</v>
      </c>
      <c r="GE176" s="16" t="s">
        <v>27</v>
      </c>
      <c r="GF176" s="6"/>
      <c r="GG176" s="6"/>
      <c r="GH176" s="17"/>
      <c r="GI176" s="44">
        <f>GI164*GI175</f>
        <v>1.2</v>
      </c>
      <c r="GJ176" s="44">
        <f>GI164*GJ175</f>
        <v>2.4</v>
      </c>
      <c r="GK176" s="44">
        <f>GI164*GK175</f>
        <v>6</v>
      </c>
      <c r="GL176" s="44">
        <f>GI164*GL175</f>
        <v>3.6</v>
      </c>
      <c r="GM176" s="44">
        <f>GI164*GM175</f>
        <v>3.6</v>
      </c>
      <c r="GN176" s="44">
        <f>GI164*GN175</f>
        <v>4.8</v>
      </c>
      <c r="GO176" s="44">
        <f>GI164*GO175</f>
        <v>2.4</v>
      </c>
      <c r="GP176" s="44">
        <f>GI164*GP175</f>
        <v>0</v>
      </c>
      <c r="GQ176" s="44">
        <f>GI164*GQ175</f>
        <v>0</v>
      </c>
      <c r="GR176" s="45">
        <f>GI164*GR175</f>
        <v>0</v>
      </c>
    </row>
    <row r="177" ht="15.75" customHeight="1">
      <c r="A177" s="102"/>
      <c r="G177" s="16" t="s">
        <v>28</v>
      </c>
      <c r="H177" s="6"/>
      <c r="I177" s="6"/>
      <c r="J177" s="17"/>
      <c r="K177" s="49">
        <f t="shared" ref="K177:T177" si="362">K174*K176</f>
        <v>9.768</v>
      </c>
      <c r="L177" s="49">
        <f t="shared" si="362"/>
        <v>39.072</v>
      </c>
      <c r="M177" s="49">
        <f t="shared" si="362"/>
        <v>146.52</v>
      </c>
      <c r="N177" s="49">
        <f t="shared" si="362"/>
        <v>117.216</v>
      </c>
      <c r="O177" s="49">
        <f t="shared" si="362"/>
        <v>146.52</v>
      </c>
      <c r="P177" s="49">
        <f t="shared" si="362"/>
        <v>234.432</v>
      </c>
      <c r="Q177" s="49">
        <f t="shared" si="362"/>
        <v>136.752</v>
      </c>
      <c r="R177" s="49">
        <f t="shared" si="362"/>
        <v>0</v>
      </c>
      <c r="S177" s="49">
        <f t="shared" si="362"/>
        <v>0</v>
      </c>
      <c r="T177" s="50">
        <f t="shared" si="362"/>
        <v>0</v>
      </c>
      <c r="V177" s="16" t="s">
        <v>28</v>
      </c>
      <c r="W177" s="6"/>
      <c r="X177" s="6"/>
      <c r="Y177" s="17"/>
      <c r="Z177" s="49">
        <f t="shared" ref="Z177:AI177" si="363">Z174*Z176</f>
        <v>9.768</v>
      </c>
      <c r="AA177" s="49">
        <f t="shared" si="363"/>
        <v>39.072</v>
      </c>
      <c r="AB177" s="49">
        <f t="shared" si="363"/>
        <v>146.52</v>
      </c>
      <c r="AC177" s="49">
        <f t="shared" si="363"/>
        <v>117.216</v>
      </c>
      <c r="AD177" s="49">
        <f t="shared" si="363"/>
        <v>146.52</v>
      </c>
      <c r="AE177" s="49">
        <f t="shared" si="363"/>
        <v>234.432</v>
      </c>
      <c r="AF177" s="49">
        <f t="shared" si="363"/>
        <v>136.752</v>
      </c>
      <c r="AG177" s="49">
        <f t="shared" si="363"/>
        <v>0</v>
      </c>
      <c r="AH177" s="49">
        <f t="shared" si="363"/>
        <v>0</v>
      </c>
      <c r="AI177" s="50">
        <f t="shared" si="363"/>
        <v>0</v>
      </c>
      <c r="AK177" s="16" t="s">
        <v>28</v>
      </c>
      <c r="AL177" s="6"/>
      <c r="AM177" s="6"/>
      <c r="AN177" s="17"/>
      <c r="AO177" s="49">
        <f t="shared" ref="AO177:AX177" si="364">AO174*AO176</f>
        <v>9.768</v>
      </c>
      <c r="AP177" s="49">
        <f t="shared" si="364"/>
        <v>39.072</v>
      </c>
      <c r="AQ177" s="49">
        <f t="shared" si="364"/>
        <v>146.52</v>
      </c>
      <c r="AR177" s="49">
        <f t="shared" si="364"/>
        <v>117.216</v>
      </c>
      <c r="AS177" s="49">
        <f t="shared" si="364"/>
        <v>146.52</v>
      </c>
      <c r="AT177" s="49">
        <f t="shared" si="364"/>
        <v>234.432</v>
      </c>
      <c r="AU177" s="49">
        <f t="shared" si="364"/>
        <v>136.752</v>
      </c>
      <c r="AV177" s="49">
        <f t="shared" si="364"/>
        <v>0</v>
      </c>
      <c r="AW177" s="49">
        <f t="shared" si="364"/>
        <v>0</v>
      </c>
      <c r="AX177" s="50">
        <f t="shared" si="364"/>
        <v>0</v>
      </c>
      <c r="AZ177" s="16" t="s">
        <v>28</v>
      </c>
      <c r="BA177" s="6"/>
      <c r="BB177" s="6"/>
      <c r="BC177" s="17"/>
      <c r="BD177" s="49">
        <f t="shared" ref="BD177:BM177" si="365">BD174*BD176</f>
        <v>9.768</v>
      </c>
      <c r="BE177" s="49">
        <f t="shared" si="365"/>
        <v>39.072</v>
      </c>
      <c r="BF177" s="49">
        <f t="shared" si="365"/>
        <v>146.52</v>
      </c>
      <c r="BG177" s="49">
        <f t="shared" si="365"/>
        <v>117.216</v>
      </c>
      <c r="BH177" s="49">
        <f t="shared" si="365"/>
        <v>146.52</v>
      </c>
      <c r="BI177" s="49">
        <f t="shared" si="365"/>
        <v>234.432</v>
      </c>
      <c r="BJ177" s="49">
        <f t="shared" si="365"/>
        <v>136.752</v>
      </c>
      <c r="BK177" s="49">
        <f t="shared" si="365"/>
        <v>0</v>
      </c>
      <c r="BL177" s="49">
        <f t="shared" si="365"/>
        <v>0</v>
      </c>
      <c r="BM177" s="50">
        <f t="shared" si="365"/>
        <v>0</v>
      </c>
      <c r="BO177" s="16" t="s">
        <v>28</v>
      </c>
      <c r="BP177" s="6"/>
      <c r="BQ177" s="6"/>
      <c r="BR177" s="17"/>
      <c r="BS177" s="49">
        <f t="shared" ref="BS177:CB177" si="366">BS174*BS176</f>
        <v>9.768</v>
      </c>
      <c r="BT177" s="49">
        <f t="shared" si="366"/>
        <v>39.072</v>
      </c>
      <c r="BU177" s="49">
        <f t="shared" si="366"/>
        <v>146.52</v>
      </c>
      <c r="BV177" s="49">
        <f t="shared" si="366"/>
        <v>117.216</v>
      </c>
      <c r="BW177" s="49">
        <f t="shared" si="366"/>
        <v>146.52</v>
      </c>
      <c r="BX177" s="49">
        <f t="shared" si="366"/>
        <v>234.432</v>
      </c>
      <c r="BY177" s="49">
        <f t="shared" si="366"/>
        <v>136.752</v>
      </c>
      <c r="BZ177" s="49">
        <f t="shared" si="366"/>
        <v>0</v>
      </c>
      <c r="CA177" s="49">
        <f t="shared" si="366"/>
        <v>0</v>
      </c>
      <c r="CB177" s="50">
        <f t="shared" si="366"/>
        <v>0</v>
      </c>
      <c r="CD177" s="16" t="s">
        <v>28</v>
      </c>
      <c r="CE177" s="6"/>
      <c r="CF177" s="6"/>
      <c r="CG177" s="17"/>
      <c r="CH177" s="49">
        <f t="shared" ref="CH177:CQ177" si="367">CH174*CH176</f>
        <v>9.768</v>
      </c>
      <c r="CI177" s="49">
        <f t="shared" si="367"/>
        <v>39.072</v>
      </c>
      <c r="CJ177" s="49">
        <f t="shared" si="367"/>
        <v>146.52</v>
      </c>
      <c r="CK177" s="49">
        <f t="shared" si="367"/>
        <v>117.216</v>
      </c>
      <c r="CL177" s="49">
        <f t="shared" si="367"/>
        <v>146.52</v>
      </c>
      <c r="CM177" s="49">
        <f t="shared" si="367"/>
        <v>234.432</v>
      </c>
      <c r="CN177" s="49">
        <f t="shared" si="367"/>
        <v>136.752</v>
      </c>
      <c r="CO177" s="49">
        <f t="shared" si="367"/>
        <v>0</v>
      </c>
      <c r="CP177" s="49">
        <f t="shared" si="367"/>
        <v>0</v>
      </c>
      <c r="CQ177" s="50">
        <f t="shared" si="367"/>
        <v>0</v>
      </c>
      <c r="CS177" s="16" t="s">
        <v>28</v>
      </c>
      <c r="CT177" s="6"/>
      <c r="CU177" s="6"/>
      <c r="CV177" s="17"/>
      <c r="CW177" s="49">
        <f t="shared" ref="CW177:DF177" si="368">CW174*CW176</f>
        <v>9.768</v>
      </c>
      <c r="CX177" s="49">
        <f t="shared" si="368"/>
        <v>39.072</v>
      </c>
      <c r="CY177" s="49">
        <f t="shared" si="368"/>
        <v>146.52</v>
      </c>
      <c r="CZ177" s="49">
        <f t="shared" si="368"/>
        <v>117.216</v>
      </c>
      <c r="DA177" s="49">
        <f t="shared" si="368"/>
        <v>146.52</v>
      </c>
      <c r="DB177" s="49">
        <f t="shared" si="368"/>
        <v>234.432</v>
      </c>
      <c r="DC177" s="49">
        <f t="shared" si="368"/>
        <v>136.752</v>
      </c>
      <c r="DD177" s="49">
        <f t="shared" si="368"/>
        <v>0</v>
      </c>
      <c r="DE177" s="49">
        <f t="shared" si="368"/>
        <v>0</v>
      </c>
      <c r="DF177" s="50">
        <f t="shared" si="368"/>
        <v>0</v>
      </c>
      <c r="DH177" s="16" t="s">
        <v>28</v>
      </c>
      <c r="DI177" s="6"/>
      <c r="DJ177" s="6"/>
      <c r="DK177" s="17"/>
      <c r="DL177" s="49">
        <f t="shared" ref="DL177:DU177" si="369">DL174*DL176</f>
        <v>9.768</v>
      </c>
      <c r="DM177" s="49">
        <f t="shared" si="369"/>
        <v>39.072</v>
      </c>
      <c r="DN177" s="49">
        <f t="shared" si="369"/>
        <v>146.52</v>
      </c>
      <c r="DO177" s="49">
        <f t="shared" si="369"/>
        <v>117.216</v>
      </c>
      <c r="DP177" s="49">
        <f t="shared" si="369"/>
        <v>146.52</v>
      </c>
      <c r="DQ177" s="49">
        <f t="shared" si="369"/>
        <v>234.432</v>
      </c>
      <c r="DR177" s="49">
        <f t="shared" si="369"/>
        <v>136.752</v>
      </c>
      <c r="DS177" s="49">
        <f t="shared" si="369"/>
        <v>0</v>
      </c>
      <c r="DT177" s="49">
        <f t="shared" si="369"/>
        <v>0</v>
      </c>
      <c r="DU177" s="50">
        <f t="shared" si="369"/>
        <v>0</v>
      </c>
      <c r="DW177" s="16" t="s">
        <v>28</v>
      </c>
      <c r="DX177" s="6"/>
      <c r="DY177" s="6"/>
      <c r="DZ177" s="17"/>
      <c r="EA177" s="49">
        <f t="shared" ref="EA177:EJ177" si="370">EA174*EA176</f>
        <v>9.768</v>
      </c>
      <c r="EB177" s="49">
        <f t="shared" si="370"/>
        <v>39.072</v>
      </c>
      <c r="EC177" s="49">
        <f t="shared" si="370"/>
        <v>146.52</v>
      </c>
      <c r="ED177" s="49">
        <f t="shared" si="370"/>
        <v>117.216</v>
      </c>
      <c r="EE177" s="49">
        <f t="shared" si="370"/>
        <v>146.52</v>
      </c>
      <c r="EF177" s="49">
        <f t="shared" si="370"/>
        <v>234.432</v>
      </c>
      <c r="EG177" s="49">
        <f t="shared" si="370"/>
        <v>136.752</v>
      </c>
      <c r="EH177" s="49">
        <f t="shared" si="370"/>
        <v>0</v>
      </c>
      <c r="EI177" s="49">
        <f t="shared" si="370"/>
        <v>0</v>
      </c>
      <c r="EJ177" s="50">
        <f t="shared" si="370"/>
        <v>0</v>
      </c>
      <c r="EL177" s="16" t="s">
        <v>28</v>
      </c>
      <c r="EM177" s="6"/>
      <c r="EN177" s="6"/>
      <c r="EO177" s="17"/>
      <c r="EP177" s="49">
        <f t="shared" ref="EP177:EY177" si="371">EP174*EP176</f>
        <v>9.768</v>
      </c>
      <c r="EQ177" s="49">
        <f t="shared" si="371"/>
        <v>39.072</v>
      </c>
      <c r="ER177" s="49">
        <f t="shared" si="371"/>
        <v>146.52</v>
      </c>
      <c r="ES177" s="49">
        <f t="shared" si="371"/>
        <v>117.216</v>
      </c>
      <c r="ET177" s="49">
        <f t="shared" si="371"/>
        <v>146.52</v>
      </c>
      <c r="EU177" s="49">
        <f t="shared" si="371"/>
        <v>234.432</v>
      </c>
      <c r="EV177" s="49">
        <f t="shared" si="371"/>
        <v>136.752</v>
      </c>
      <c r="EW177" s="49">
        <f t="shared" si="371"/>
        <v>0</v>
      </c>
      <c r="EX177" s="49">
        <f t="shared" si="371"/>
        <v>0</v>
      </c>
      <c r="EY177" s="50">
        <f t="shared" si="371"/>
        <v>0</v>
      </c>
      <c r="FA177" s="16" t="s">
        <v>28</v>
      </c>
      <c r="FB177" s="6"/>
      <c r="FC177" s="6"/>
      <c r="FD177" s="17"/>
      <c r="FE177" s="49">
        <f t="shared" ref="FE177:FN177" si="372">FE174*FE176</f>
        <v>9.768</v>
      </c>
      <c r="FF177" s="49">
        <f t="shared" si="372"/>
        <v>39.072</v>
      </c>
      <c r="FG177" s="49">
        <f t="shared" si="372"/>
        <v>146.52</v>
      </c>
      <c r="FH177" s="49">
        <f t="shared" si="372"/>
        <v>117.216</v>
      </c>
      <c r="FI177" s="49">
        <f t="shared" si="372"/>
        <v>146.52</v>
      </c>
      <c r="FJ177" s="49">
        <f t="shared" si="372"/>
        <v>234.432</v>
      </c>
      <c r="FK177" s="49">
        <f t="shared" si="372"/>
        <v>136.752</v>
      </c>
      <c r="FL177" s="49">
        <f t="shared" si="372"/>
        <v>0</v>
      </c>
      <c r="FM177" s="49">
        <f t="shared" si="372"/>
        <v>0</v>
      </c>
      <c r="FN177" s="50">
        <f t="shared" si="372"/>
        <v>0</v>
      </c>
      <c r="FP177" s="16" t="s">
        <v>28</v>
      </c>
      <c r="FQ177" s="6"/>
      <c r="FR177" s="6"/>
      <c r="FS177" s="17"/>
      <c r="FT177" s="49">
        <f t="shared" ref="FT177:GC177" si="373">FT174*FT176</f>
        <v>9.768</v>
      </c>
      <c r="FU177" s="49">
        <f t="shared" si="373"/>
        <v>39.072</v>
      </c>
      <c r="FV177" s="49">
        <f t="shared" si="373"/>
        <v>146.52</v>
      </c>
      <c r="FW177" s="49">
        <f t="shared" si="373"/>
        <v>117.216</v>
      </c>
      <c r="FX177" s="49">
        <f t="shared" si="373"/>
        <v>146.52</v>
      </c>
      <c r="FY177" s="49">
        <f t="shared" si="373"/>
        <v>234.432</v>
      </c>
      <c r="FZ177" s="49">
        <f t="shared" si="373"/>
        <v>136.752</v>
      </c>
      <c r="GA177" s="49">
        <f t="shared" si="373"/>
        <v>0</v>
      </c>
      <c r="GB177" s="49">
        <f t="shared" si="373"/>
        <v>0</v>
      </c>
      <c r="GC177" s="50">
        <f t="shared" si="373"/>
        <v>0</v>
      </c>
      <c r="GE177" s="16" t="s">
        <v>28</v>
      </c>
      <c r="GF177" s="6"/>
      <c r="GG177" s="6"/>
      <c r="GH177" s="17"/>
      <c r="GI177" s="49">
        <f t="shared" ref="GI177:GR177" si="374">GI174*GI176</f>
        <v>9.768</v>
      </c>
      <c r="GJ177" s="49">
        <f t="shared" si="374"/>
        <v>39.072</v>
      </c>
      <c r="GK177" s="49">
        <f t="shared" si="374"/>
        <v>146.52</v>
      </c>
      <c r="GL177" s="49">
        <f t="shared" si="374"/>
        <v>117.216</v>
      </c>
      <c r="GM177" s="49">
        <f t="shared" si="374"/>
        <v>146.52</v>
      </c>
      <c r="GN177" s="49">
        <f t="shared" si="374"/>
        <v>234.432</v>
      </c>
      <c r="GO177" s="49">
        <f t="shared" si="374"/>
        <v>136.752</v>
      </c>
      <c r="GP177" s="49">
        <f t="shared" si="374"/>
        <v>0</v>
      </c>
      <c r="GQ177" s="49">
        <f t="shared" si="374"/>
        <v>0</v>
      </c>
      <c r="GR177" s="50">
        <f t="shared" si="374"/>
        <v>0</v>
      </c>
    </row>
    <row r="178" ht="15.75" customHeight="1">
      <c r="A178" s="102"/>
      <c r="G178" s="16" t="s">
        <v>29</v>
      </c>
      <c r="H178" s="6"/>
      <c r="I178" s="6"/>
      <c r="J178" s="17"/>
      <c r="K178" s="46">
        <f t="shared" ref="K178:T178" si="375">K127</f>
        <v>0.15</v>
      </c>
      <c r="L178" s="46">
        <f t="shared" si="375"/>
        <v>0.2</v>
      </c>
      <c r="M178" s="46">
        <f t="shared" si="375"/>
        <v>0.3</v>
      </c>
      <c r="N178" s="46">
        <f t="shared" si="375"/>
        <v>0.55</v>
      </c>
      <c r="O178" s="46">
        <f t="shared" si="375"/>
        <v>0.55</v>
      </c>
      <c r="P178" s="46">
        <f t="shared" si="375"/>
        <v>0.55</v>
      </c>
      <c r="Q178" s="46">
        <f t="shared" si="375"/>
        <v>0.55</v>
      </c>
      <c r="R178" s="46">
        <f t="shared" si="375"/>
        <v>0.55</v>
      </c>
      <c r="S178" s="46">
        <f t="shared" si="375"/>
        <v>0.2</v>
      </c>
      <c r="T178" s="46">
        <f t="shared" si="375"/>
        <v>0.2</v>
      </c>
      <c r="V178" s="16" t="s">
        <v>29</v>
      </c>
      <c r="W178" s="6"/>
      <c r="X178" s="6"/>
      <c r="Y178" s="17"/>
      <c r="Z178" s="46">
        <f t="shared" ref="Z178:AI178" si="376">K178</f>
        <v>0.15</v>
      </c>
      <c r="AA178" s="46">
        <f t="shared" si="376"/>
        <v>0.2</v>
      </c>
      <c r="AB178" s="46">
        <f t="shared" si="376"/>
        <v>0.3</v>
      </c>
      <c r="AC178" s="46">
        <f t="shared" si="376"/>
        <v>0.55</v>
      </c>
      <c r="AD178" s="46">
        <f t="shared" si="376"/>
        <v>0.55</v>
      </c>
      <c r="AE178" s="46">
        <f t="shared" si="376"/>
        <v>0.55</v>
      </c>
      <c r="AF178" s="46">
        <f t="shared" si="376"/>
        <v>0.55</v>
      </c>
      <c r="AG178" s="46">
        <f t="shared" si="376"/>
        <v>0.55</v>
      </c>
      <c r="AH178" s="46">
        <f t="shared" si="376"/>
        <v>0.2</v>
      </c>
      <c r="AI178" s="46">
        <f t="shared" si="376"/>
        <v>0.2</v>
      </c>
      <c r="AK178" s="16" t="s">
        <v>29</v>
      </c>
      <c r="AL178" s="6"/>
      <c r="AM178" s="6"/>
      <c r="AN178" s="17"/>
      <c r="AO178" s="46">
        <f t="shared" ref="AO178:AX178" si="377">Z178</f>
        <v>0.15</v>
      </c>
      <c r="AP178" s="46">
        <f t="shared" si="377"/>
        <v>0.2</v>
      </c>
      <c r="AQ178" s="46">
        <f t="shared" si="377"/>
        <v>0.3</v>
      </c>
      <c r="AR178" s="46">
        <f t="shared" si="377"/>
        <v>0.55</v>
      </c>
      <c r="AS178" s="46">
        <f t="shared" si="377"/>
        <v>0.55</v>
      </c>
      <c r="AT178" s="46">
        <f t="shared" si="377"/>
        <v>0.55</v>
      </c>
      <c r="AU178" s="46">
        <f t="shared" si="377"/>
        <v>0.55</v>
      </c>
      <c r="AV178" s="46">
        <f t="shared" si="377"/>
        <v>0.55</v>
      </c>
      <c r="AW178" s="46">
        <f t="shared" si="377"/>
        <v>0.2</v>
      </c>
      <c r="AX178" s="46">
        <f t="shared" si="377"/>
        <v>0.2</v>
      </c>
      <c r="AZ178" s="16" t="s">
        <v>29</v>
      </c>
      <c r="BA178" s="6"/>
      <c r="BB178" s="6"/>
      <c r="BC178" s="17"/>
      <c r="BD178" s="46">
        <f t="shared" ref="BD178:BM178" si="378">AO178</f>
        <v>0.15</v>
      </c>
      <c r="BE178" s="46">
        <f t="shared" si="378"/>
        <v>0.2</v>
      </c>
      <c r="BF178" s="46">
        <f t="shared" si="378"/>
        <v>0.3</v>
      </c>
      <c r="BG178" s="46">
        <f t="shared" si="378"/>
        <v>0.55</v>
      </c>
      <c r="BH178" s="46">
        <f t="shared" si="378"/>
        <v>0.55</v>
      </c>
      <c r="BI178" s="46">
        <f t="shared" si="378"/>
        <v>0.55</v>
      </c>
      <c r="BJ178" s="46">
        <f t="shared" si="378"/>
        <v>0.55</v>
      </c>
      <c r="BK178" s="46">
        <f t="shared" si="378"/>
        <v>0.55</v>
      </c>
      <c r="BL178" s="46">
        <f t="shared" si="378"/>
        <v>0.2</v>
      </c>
      <c r="BM178" s="46">
        <f t="shared" si="378"/>
        <v>0.2</v>
      </c>
      <c r="BO178" s="16" t="s">
        <v>29</v>
      </c>
      <c r="BP178" s="6"/>
      <c r="BQ178" s="6"/>
      <c r="BR178" s="17"/>
      <c r="BS178" s="46">
        <f t="shared" ref="BS178:CB178" si="379">BD178</f>
        <v>0.15</v>
      </c>
      <c r="BT178" s="46">
        <f t="shared" si="379"/>
        <v>0.2</v>
      </c>
      <c r="BU178" s="46">
        <f t="shared" si="379"/>
        <v>0.3</v>
      </c>
      <c r="BV178" s="46">
        <f t="shared" si="379"/>
        <v>0.55</v>
      </c>
      <c r="BW178" s="46">
        <f t="shared" si="379"/>
        <v>0.55</v>
      </c>
      <c r="BX178" s="46">
        <f t="shared" si="379"/>
        <v>0.55</v>
      </c>
      <c r="BY178" s="46">
        <f t="shared" si="379"/>
        <v>0.55</v>
      </c>
      <c r="BZ178" s="46">
        <f t="shared" si="379"/>
        <v>0.55</v>
      </c>
      <c r="CA178" s="46">
        <f t="shared" si="379"/>
        <v>0.2</v>
      </c>
      <c r="CB178" s="46">
        <f t="shared" si="379"/>
        <v>0.2</v>
      </c>
      <c r="CD178" s="16" t="s">
        <v>29</v>
      </c>
      <c r="CE178" s="6"/>
      <c r="CF178" s="6"/>
      <c r="CG178" s="17"/>
      <c r="CH178" s="46">
        <f t="shared" ref="CH178:CQ178" si="380">BS178</f>
        <v>0.15</v>
      </c>
      <c r="CI178" s="46">
        <f t="shared" si="380"/>
        <v>0.2</v>
      </c>
      <c r="CJ178" s="46">
        <f t="shared" si="380"/>
        <v>0.3</v>
      </c>
      <c r="CK178" s="46">
        <f t="shared" si="380"/>
        <v>0.55</v>
      </c>
      <c r="CL178" s="46">
        <f t="shared" si="380"/>
        <v>0.55</v>
      </c>
      <c r="CM178" s="46">
        <f t="shared" si="380"/>
        <v>0.55</v>
      </c>
      <c r="CN178" s="46">
        <f t="shared" si="380"/>
        <v>0.55</v>
      </c>
      <c r="CO178" s="46">
        <f t="shared" si="380"/>
        <v>0.55</v>
      </c>
      <c r="CP178" s="46">
        <f t="shared" si="380"/>
        <v>0.2</v>
      </c>
      <c r="CQ178" s="46">
        <f t="shared" si="380"/>
        <v>0.2</v>
      </c>
      <c r="CS178" s="16" t="s">
        <v>29</v>
      </c>
      <c r="CT178" s="6"/>
      <c r="CU178" s="6"/>
      <c r="CV178" s="17"/>
      <c r="CW178" s="46">
        <f t="shared" ref="CW178:DF178" si="381">CH178</f>
        <v>0.15</v>
      </c>
      <c r="CX178" s="46">
        <f t="shared" si="381"/>
        <v>0.2</v>
      </c>
      <c r="CY178" s="46">
        <f t="shared" si="381"/>
        <v>0.3</v>
      </c>
      <c r="CZ178" s="46">
        <f t="shared" si="381"/>
        <v>0.55</v>
      </c>
      <c r="DA178" s="46">
        <f t="shared" si="381"/>
        <v>0.55</v>
      </c>
      <c r="DB178" s="46">
        <f t="shared" si="381"/>
        <v>0.55</v>
      </c>
      <c r="DC178" s="46">
        <f t="shared" si="381"/>
        <v>0.55</v>
      </c>
      <c r="DD178" s="46">
        <f t="shared" si="381"/>
        <v>0.55</v>
      </c>
      <c r="DE178" s="46">
        <f t="shared" si="381"/>
        <v>0.2</v>
      </c>
      <c r="DF178" s="46">
        <f t="shared" si="381"/>
        <v>0.2</v>
      </c>
      <c r="DH178" s="16" t="s">
        <v>29</v>
      </c>
      <c r="DI178" s="6"/>
      <c r="DJ178" s="6"/>
      <c r="DK178" s="17"/>
      <c r="DL178" s="46">
        <f t="shared" ref="DL178:DU178" si="382">CW178</f>
        <v>0.15</v>
      </c>
      <c r="DM178" s="46">
        <f t="shared" si="382"/>
        <v>0.2</v>
      </c>
      <c r="DN178" s="46">
        <f t="shared" si="382"/>
        <v>0.3</v>
      </c>
      <c r="DO178" s="46">
        <f t="shared" si="382"/>
        <v>0.55</v>
      </c>
      <c r="DP178" s="46">
        <f t="shared" si="382"/>
        <v>0.55</v>
      </c>
      <c r="DQ178" s="46">
        <f t="shared" si="382"/>
        <v>0.55</v>
      </c>
      <c r="DR178" s="46">
        <f t="shared" si="382"/>
        <v>0.55</v>
      </c>
      <c r="DS178" s="46">
        <f t="shared" si="382"/>
        <v>0.55</v>
      </c>
      <c r="DT178" s="46">
        <f t="shared" si="382"/>
        <v>0.2</v>
      </c>
      <c r="DU178" s="46">
        <f t="shared" si="382"/>
        <v>0.2</v>
      </c>
      <c r="DW178" s="16" t="s">
        <v>29</v>
      </c>
      <c r="DX178" s="6"/>
      <c r="DY178" s="6"/>
      <c r="DZ178" s="17"/>
      <c r="EA178" s="46">
        <f t="shared" ref="EA178:EJ178" si="383">DL178</f>
        <v>0.15</v>
      </c>
      <c r="EB178" s="46">
        <f t="shared" si="383"/>
        <v>0.2</v>
      </c>
      <c r="EC178" s="46">
        <f t="shared" si="383"/>
        <v>0.3</v>
      </c>
      <c r="ED178" s="46">
        <f t="shared" si="383"/>
        <v>0.55</v>
      </c>
      <c r="EE178" s="46">
        <f t="shared" si="383"/>
        <v>0.55</v>
      </c>
      <c r="EF178" s="46">
        <f t="shared" si="383"/>
        <v>0.55</v>
      </c>
      <c r="EG178" s="46">
        <f t="shared" si="383"/>
        <v>0.55</v>
      </c>
      <c r="EH178" s="46">
        <f t="shared" si="383"/>
        <v>0.55</v>
      </c>
      <c r="EI178" s="46">
        <f t="shared" si="383"/>
        <v>0.2</v>
      </c>
      <c r="EJ178" s="46">
        <f t="shared" si="383"/>
        <v>0.2</v>
      </c>
      <c r="EL178" s="16" t="s">
        <v>29</v>
      </c>
      <c r="EM178" s="6"/>
      <c r="EN178" s="6"/>
      <c r="EO178" s="17"/>
      <c r="EP178" s="46">
        <f t="shared" ref="EP178:EY178" si="384">EA178</f>
        <v>0.15</v>
      </c>
      <c r="EQ178" s="46">
        <f t="shared" si="384"/>
        <v>0.2</v>
      </c>
      <c r="ER178" s="46">
        <f t="shared" si="384"/>
        <v>0.3</v>
      </c>
      <c r="ES178" s="46">
        <f t="shared" si="384"/>
        <v>0.55</v>
      </c>
      <c r="ET178" s="46">
        <f t="shared" si="384"/>
        <v>0.55</v>
      </c>
      <c r="EU178" s="46">
        <f t="shared" si="384"/>
        <v>0.55</v>
      </c>
      <c r="EV178" s="46">
        <f t="shared" si="384"/>
        <v>0.55</v>
      </c>
      <c r="EW178" s="46">
        <f t="shared" si="384"/>
        <v>0.55</v>
      </c>
      <c r="EX178" s="46">
        <f t="shared" si="384"/>
        <v>0.2</v>
      </c>
      <c r="EY178" s="46">
        <f t="shared" si="384"/>
        <v>0.2</v>
      </c>
      <c r="FA178" s="16" t="s">
        <v>29</v>
      </c>
      <c r="FB178" s="6"/>
      <c r="FC178" s="6"/>
      <c r="FD178" s="17"/>
      <c r="FE178" s="46">
        <f t="shared" ref="FE178:FN178" si="385">EP178</f>
        <v>0.15</v>
      </c>
      <c r="FF178" s="46">
        <f t="shared" si="385"/>
        <v>0.2</v>
      </c>
      <c r="FG178" s="46">
        <f t="shared" si="385"/>
        <v>0.3</v>
      </c>
      <c r="FH178" s="46">
        <f t="shared" si="385"/>
        <v>0.55</v>
      </c>
      <c r="FI178" s="46">
        <f t="shared" si="385"/>
        <v>0.55</v>
      </c>
      <c r="FJ178" s="46">
        <f t="shared" si="385"/>
        <v>0.55</v>
      </c>
      <c r="FK178" s="46">
        <f t="shared" si="385"/>
        <v>0.55</v>
      </c>
      <c r="FL178" s="46">
        <f t="shared" si="385"/>
        <v>0.55</v>
      </c>
      <c r="FM178" s="46">
        <f t="shared" si="385"/>
        <v>0.2</v>
      </c>
      <c r="FN178" s="46">
        <f t="shared" si="385"/>
        <v>0.2</v>
      </c>
      <c r="FP178" s="16" t="s">
        <v>29</v>
      </c>
      <c r="FQ178" s="6"/>
      <c r="FR178" s="6"/>
      <c r="FS178" s="17"/>
      <c r="FT178" s="46">
        <f t="shared" ref="FT178:GC178" si="386">FE178</f>
        <v>0.15</v>
      </c>
      <c r="FU178" s="46">
        <f t="shared" si="386"/>
        <v>0.2</v>
      </c>
      <c r="FV178" s="46">
        <f t="shared" si="386"/>
        <v>0.3</v>
      </c>
      <c r="FW178" s="46">
        <f t="shared" si="386"/>
        <v>0.55</v>
      </c>
      <c r="FX178" s="46">
        <f t="shared" si="386"/>
        <v>0.55</v>
      </c>
      <c r="FY178" s="46">
        <f t="shared" si="386"/>
        <v>0.55</v>
      </c>
      <c r="FZ178" s="46">
        <f t="shared" si="386"/>
        <v>0.55</v>
      </c>
      <c r="GA178" s="46">
        <f t="shared" si="386"/>
        <v>0.55</v>
      </c>
      <c r="GB178" s="46">
        <f t="shared" si="386"/>
        <v>0.2</v>
      </c>
      <c r="GC178" s="46">
        <f t="shared" si="386"/>
        <v>0.2</v>
      </c>
      <c r="GE178" s="16" t="s">
        <v>29</v>
      </c>
      <c r="GF178" s="6"/>
      <c r="GG178" s="6"/>
      <c r="GH178" s="17"/>
      <c r="GI178" s="46">
        <f t="shared" ref="GI178:GR178" si="387">FT178</f>
        <v>0.15</v>
      </c>
      <c r="GJ178" s="46">
        <f t="shared" si="387"/>
        <v>0.2</v>
      </c>
      <c r="GK178" s="46">
        <f t="shared" si="387"/>
        <v>0.3</v>
      </c>
      <c r="GL178" s="46">
        <f t="shared" si="387"/>
        <v>0.55</v>
      </c>
      <c r="GM178" s="46">
        <f t="shared" si="387"/>
        <v>0.55</v>
      </c>
      <c r="GN178" s="46">
        <f t="shared" si="387"/>
        <v>0.55</v>
      </c>
      <c r="GO178" s="46">
        <f t="shared" si="387"/>
        <v>0.55</v>
      </c>
      <c r="GP178" s="46">
        <f t="shared" si="387"/>
        <v>0.55</v>
      </c>
      <c r="GQ178" s="46">
        <f t="shared" si="387"/>
        <v>0.2</v>
      </c>
      <c r="GR178" s="46">
        <f t="shared" si="387"/>
        <v>0.2</v>
      </c>
    </row>
    <row r="179" ht="15.75" customHeight="1">
      <c r="A179" s="102"/>
      <c r="G179" s="16" t="s">
        <v>30</v>
      </c>
      <c r="H179" s="6"/>
      <c r="I179" s="6"/>
      <c r="J179" s="17"/>
      <c r="K179" s="49">
        <f t="shared" ref="K179:T179" si="388">K177-(K177*K178)</f>
        <v>8.3028</v>
      </c>
      <c r="L179" s="49">
        <f t="shared" si="388"/>
        <v>31.2576</v>
      </c>
      <c r="M179" s="49">
        <f t="shared" si="388"/>
        <v>102.564</v>
      </c>
      <c r="N179" s="49">
        <f t="shared" si="388"/>
        <v>52.7472</v>
      </c>
      <c r="O179" s="49">
        <f t="shared" si="388"/>
        <v>65.934</v>
      </c>
      <c r="P179" s="49">
        <f t="shared" si="388"/>
        <v>105.4944</v>
      </c>
      <c r="Q179" s="49">
        <f t="shared" si="388"/>
        <v>61.5384</v>
      </c>
      <c r="R179" s="49">
        <f t="shared" si="388"/>
        <v>0</v>
      </c>
      <c r="S179" s="49">
        <f t="shared" si="388"/>
        <v>0</v>
      </c>
      <c r="T179" s="50">
        <f t="shared" si="388"/>
        <v>0</v>
      </c>
      <c r="V179" s="16" t="s">
        <v>30</v>
      </c>
      <c r="W179" s="6"/>
      <c r="X179" s="6"/>
      <c r="Y179" s="17"/>
      <c r="Z179" s="49">
        <f t="shared" ref="Z179:AI179" si="389">Z177-(Z177*Z178)</f>
        <v>8.3028</v>
      </c>
      <c r="AA179" s="49">
        <f t="shared" si="389"/>
        <v>31.2576</v>
      </c>
      <c r="AB179" s="49">
        <f t="shared" si="389"/>
        <v>102.564</v>
      </c>
      <c r="AC179" s="49">
        <f t="shared" si="389"/>
        <v>52.7472</v>
      </c>
      <c r="AD179" s="49">
        <f t="shared" si="389"/>
        <v>65.934</v>
      </c>
      <c r="AE179" s="49">
        <f t="shared" si="389"/>
        <v>105.4944</v>
      </c>
      <c r="AF179" s="49">
        <f t="shared" si="389"/>
        <v>61.5384</v>
      </c>
      <c r="AG179" s="49">
        <f t="shared" si="389"/>
        <v>0</v>
      </c>
      <c r="AH179" s="49">
        <f t="shared" si="389"/>
        <v>0</v>
      </c>
      <c r="AI179" s="50">
        <f t="shared" si="389"/>
        <v>0</v>
      </c>
      <c r="AK179" s="16" t="s">
        <v>30</v>
      </c>
      <c r="AL179" s="6"/>
      <c r="AM179" s="6"/>
      <c r="AN179" s="17"/>
      <c r="AO179" s="49">
        <f t="shared" ref="AO179:AX179" si="390">AO177-(AO177*AO178)</f>
        <v>8.3028</v>
      </c>
      <c r="AP179" s="49">
        <f t="shared" si="390"/>
        <v>31.2576</v>
      </c>
      <c r="AQ179" s="49">
        <f t="shared" si="390"/>
        <v>102.564</v>
      </c>
      <c r="AR179" s="49">
        <f t="shared" si="390"/>
        <v>52.7472</v>
      </c>
      <c r="AS179" s="49">
        <f t="shared" si="390"/>
        <v>65.934</v>
      </c>
      <c r="AT179" s="49">
        <f t="shared" si="390"/>
        <v>105.4944</v>
      </c>
      <c r="AU179" s="49">
        <f t="shared" si="390"/>
        <v>61.5384</v>
      </c>
      <c r="AV179" s="49">
        <f t="shared" si="390"/>
        <v>0</v>
      </c>
      <c r="AW179" s="49">
        <f t="shared" si="390"/>
        <v>0</v>
      </c>
      <c r="AX179" s="50">
        <f t="shared" si="390"/>
        <v>0</v>
      </c>
      <c r="AZ179" s="16" t="s">
        <v>30</v>
      </c>
      <c r="BA179" s="6"/>
      <c r="BB179" s="6"/>
      <c r="BC179" s="17"/>
      <c r="BD179" s="49">
        <f t="shared" ref="BD179:BM179" si="391">BD177-(BD177*BD178)</f>
        <v>8.3028</v>
      </c>
      <c r="BE179" s="49">
        <f t="shared" si="391"/>
        <v>31.2576</v>
      </c>
      <c r="BF179" s="49">
        <f t="shared" si="391"/>
        <v>102.564</v>
      </c>
      <c r="BG179" s="49">
        <f t="shared" si="391"/>
        <v>52.7472</v>
      </c>
      <c r="BH179" s="49">
        <f t="shared" si="391"/>
        <v>65.934</v>
      </c>
      <c r="BI179" s="49">
        <f t="shared" si="391"/>
        <v>105.4944</v>
      </c>
      <c r="BJ179" s="49">
        <f t="shared" si="391"/>
        <v>61.5384</v>
      </c>
      <c r="BK179" s="49">
        <f t="shared" si="391"/>
        <v>0</v>
      </c>
      <c r="BL179" s="49">
        <f t="shared" si="391"/>
        <v>0</v>
      </c>
      <c r="BM179" s="50">
        <f t="shared" si="391"/>
        <v>0</v>
      </c>
      <c r="BO179" s="16" t="s">
        <v>30</v>
      </c>
      <c r="BP179" s="6"/>
      <c r="BQ179" s="6"/>
      <c r="BR179" s="17"/>
      <c r="BS179" s="49">
        <f t="shared" ref="BS179:CB179" si="392">BS177-(BS177*BS178)</f>
        <v>8.3028</v>
      </c>
      <c r="BT179" s="49">
        <f t="shared" si="392"/>
        <v>31.2576</v>
      </c>
      <c r="BU179" s="49">
        <f t="shared" si="392"/>
        <v>102.564</v>
      </c>
      <c r="BV179" s="49">
        <f t="shared" si="392"/>
        <v>52.7472</v>
      </c>
      <c r="BW179" s="49">
        <f t="shared" si="392"/>
        <v>65.934</v>
      </c>
      <c r="BX179" s="49">
        <f t="shared" si="392"/>
        <v>105.4944</v>
      </c>
      <c r="BY179" s="49">
        <f t="shared" si="392"/>
        <v>61.5384</v>
      </c>
      <c r="BZ179" s="49">
        <f t="shared" si="392"/>
        <v>0</v>
      </c>
      <c r="CA179" s="49">
        <f t="shared" si="392"/>
        <v>0</v>
      </c>
      <c r="CB179" s="50">
        <f t="shared" si="392"/>
        <v>0</v>
      </c>
      <c r="CD179" s="16" t="s">
        <v>30</v>
      </c>
      <c r="CE179" s="6"/>
      <c r="CF179" s="6"/>
      <c r="CG179" s="17"/>
      <c r="CH179" s="49">
        <f t="shared" ref="CH179:CQ179" si="393">CH177-(CH177*CH178)</f>
        <v>8.3028</v>
      </c>
      <c r="CI179" s="49">
        <f t="shared" si="393"/>
        <v>31.2576</v>
      </c>
      <c r="CJ179" s="49">
        <f t="shared" si="393"/>
        <v>102.564</v>
      </c>
      <c r="CK179" s="49">
        <f t="shared" si="393"/>
        <v>52.7472</v>
      </c>
      <c r="CL179" s="49">
        <f t="shared" si="393"/>
        <v>65.934</v>
      </c>
      <c r="CM179" s="49">
        <f t="shared" si="393"/>
        <v>105.4944</v>
      </c>
      <c r="CN179" s="49">
        <f t="shared" si="393"/>
        <v>61.5384</v>
      </c>
      <c r="CO179" s="49">
        <f t="shared" si="393"/>
        <v>0</v>
      </c>
      <c r="CP179" s="49">
        <f t="shared" si="393"/>
        <v>0</v>
      </c>
      <c r="CQ179" s="50">
        <f t="shared" si="393"/>
        <v>0</v>
      </c>
      <c r="CS179" s="16" t="s">
        <v>30</v>
      </c>
      <c r="CT179" s="6"/>
      <c r="CU179" s="6"/>
      <c r="CV179" s="17"/>
      <c r="CW179" s="49">
        <f t="shared" ref="CW179:DF179" si="394">CW177-(CW177*CW178)</f>
        <v>8.3028</v>
      </c>
      <c r="CX179" s="49">
        <f t="shared" si="394"/>
        <v>31.2576</v>
      </c>
      <c r="CY179" s="49">
        <f t="shared" si="394"/>
        <v>102.564</v>
      </c>
      <c r="CZ179" s="49">
        <f t="shared" si="394"/>
        <v>52.7472</v>
      </c>
      <c r="DA179" s="49">
        <f t="shared" si="394"/>
        <v>65.934</v>
      </c>
      <c r="DB179" s="49">
        <f t="shared" si="394"/>
        <v>105.4944</v>
      </c>
      <c r="DC179" s="49">
        <f t="shared" si="394"/>
        <v>61.5384</v>
      </c>
      <c r="DD179" s="49">
        <f t="shared" si="394"/>
        <v>0</v>
      </c>
      <c r="DE179" s="49">
        <f t="shared" si="394"/>
        <v>0</v>
      </c>
      <c r="DF179" s="50">
        <f t="shared" si="394"/>
        <v>0</v>
      </c>
      <c r="DH179" s="16" t="s">
        <v>30</v>
      </c>
      <c r="DI179" s="6"/>
      <c r="DJ179" s="6"/>
      <c r="DK179" s="17"/>
      <c r="DL179" s="49">
        <f t="shared" ref="DL179:DU179" si="395">DL177-(DL177*DL178)</f>
        <v>8.3028</v>
      </c>
      <c r="DM179" s="49">
        <f t="shared" si="395"/>
        <v>31.2576</v>
      </c>
      <c r="DN179" s="49">
        <f t="shared" si="395"/>
        <v>102.564</v>
      </c>
      <c r="DO179" s="49">
        <f t="shared" si="395"/>
        <v>52.7472</v>
      </c>
      <c r="DP179" s="49">
        <f t="shared" si="395"/>
        <v>65.934</v>
      </c>
      <c r="DQ179" s="49">
        <f t="shared" si="395"/>
        <v>105.4944</v>
      </c>
      <c r="DR179" s="49">
        <f t="shared" si="395"/>
        <v>61.5384</v>
      </c>
      <c r="DS179" s="49">
        <f t="shared" si="395"/>
        <v>0</v>
      </c>
      <c r="DT179" s="49">
        <f t="shared" si="395"/>
        <v>0</v>
      </c>
      <c r="DU179" s="50">
        <f t="shared" si="395"/>
        <v>0</v>
      </c>
      <c r="DW179" s="16" t="s">
        <v>30</v>
      </c>
      <c r="DX179" s="6"/>
      <c r="DY179" s="6"/>
      <c r="DZ179" s="17"/>
      <c r="EA179" s="49">
        <f t="shared" ref="EA179:EJ179" si="396">EA177-(EA177*EA178)</f>
        <v>8.3028</v>
      </c>
      <c r="EB179" s="49">
        <f t="shared" si="396"/>
        <v>31.2576</v>
      </c>
      <c r="EC179" s="49">
        <f t="shared" si="396"/>
        <v>102.564</v>
      </c>
      <c r="ED179" s="49">
        <f t="shared" si="396"/>
        <v>52.7472</v>
      </c>
      <c r="EE179" s="49">
        <f t="shared" si="396"/>
        <v>65.934</v>
      </c>
      <c r="EF179" s="49">
        <f t="shared" si="396"/>
        <v>105.4944</v>
      </c>
      <c r="EG179" s="49">
        <f t="shared" si="396"/>
        <v>61.5384</v>
      </c>
      <c r="EH179" s="49">
        <f t="shared" si="396"/>
        <v>0</v>
      </c>
      <c r="EI179" s="49">
        <f t="shared" si="396"/>
        <v>0</v>
      </c>
      <c r="EJ179" s="50">
        <f t="shared" si="396"/>
        <v>0</v>
      </c>
      <c r="EL179" s="16" t="s">
        <v>30</v>
      </c>
      <c r="EM179" s="6"/>
      <c r="EN179" s="6"/>
      <c r="EO179" s="17"/>
      <c r="EP179" s="49">
        <f t="shared" ref="EP179:EY179" si="397">EP177-(EP177*EP178)</f>
        <v>8.3028</v>
      </c>
      <c r="EQ179" s="49">
        <f t="shared" si="397"/>
        <v>31.2576</v>
      </c>
      <c r="ER179" s="49">
        <f t="shared" si="397"/>
        <v>102.564</v>
      </c>
      <c r="ES179" s="49">
        <f t="shared" si="397"/>
        <v>52.7472</v>
      </c>
      <c r="ET179" s="49">
        <f t="shared" si="397"/>
        <v>65.934</v>
      </c>
      <c r="EU179" s="49">
        <f t="shared" si="397"/>
        <v>105.4944</v>
      </c>
      <c r="EV179" s="49">
        <f t="shared" si="397"/>
        <v>61.5384</v>
      </c>
      <c r="EW179" s="49">
        <f t="shared" si="397"/>
        <v>0</v>
      </c>
      <c r="EX179" s="49">
        <f t="shared" si="397"/>
        <v>0</v>
      </c>
      <c r="EY179" s="50">
        <f t="shared" si="397"/>
        <v>0</v>
      </c>
      <c r="FA179" s="16" t="s">
        <v>30</v>
      </c>
      <c r="FB179" s="6"/>
      <c r="FC179" s="6"/>
      <c r="FD179" s="17"/>
      <c r="FE179" s="49">
        <f t="shared" ref="FE179:FN179" si="398">FE177-(FE177*FE178)</f>
        <v>8.3028</v>
      </c>
      <c r="FF179" s="49">
        <f t="shared" si="398"/>
        <v>31.2576</v>
      </c>
      <c r="FG179" s="49">
        <f t="shared" si="398"/>
        <v>102.564</v>
      </c>
      <c r="FH179" s="49">
        <f t="shared" si="398"/>
        <v>52.7472</v>
      </c>
      <c r="FI179" s="49">
        <f t="shared" si="398"/>
        <v>65.934</v>
      </c>
      <c r="FJ179" s="49">
        <f t="shared" si="398"/>
        <v>105.4944</v>
      </c>
      <c r="FK179" s="49">
        <f t="shared" si="398"/>
        <v>61.5384</v>
      </c>
      <c r="FL179" s="49">
        <f t="shared" si="398"/>
        <v>0</v>
      </c>
      <c r="FM179" s="49">
        <f t="shared" si="398"/>
        <v>0</v>
      </c>
      <c r="FN179" s="50">
        <f t="shared" si="398"/>
        <v>0</v>
      </c>
      <c r="FP179" s="16" t="s">
        <v>30</v>
      </c>
      <c r="FQ179" s="6"/>
      <c r="FR179" s="6"/>
      <c r="FS179" s="17"/>
      <c r="FT179" s="49">
        <f t="shared" ref="FT179:GC179" si="399">FT177-(FT177*FT178)</f>
        <v>8.3028</v>
      </c>
      <c r="FU179" s="49">
        <f t="shared" si="399"/>
        <v>31.2576</v>
      </c>
      <c r="FV179" s="49">
        <f t="shared" si="399"/>
        <v>102.564</v>
      </c>
      <c r="FW179" s="49">
        <f t="shared" si="399"/>
        <v>52.7472</v>
      </c>
      <c r="FX179" s="49">
        <f t="shared" si="399"/>
        <v>65.934</v>
      </c>
      <c r="FY179" s="49">
        <f t="shared" si="399"/>
        <v>105.4944</v>
      </c>
      <c r="FZ179" s="49">
        <f t="shared" si="399"/>
        <v>61.5384</v>
      </c>
      <c r="GA179" s="49">
        <f t="shared" si="399"/>
        <v>0</v>
      </c>
      <c r="GB179" s="49">
        <f t="shared" si="399"/>
        <v>0</v>
      </c>
      <c r="GC179" s="50">
        <f t="shared" si="399"/>
        <v>0</v>
      </c>
      <c r="GE179" s="16" t="s">
        <v>30</v>
      </c>
      <c r="GF179" s="6"/>
      <c r="GG179" s="6"/>
      <c r="GH179" s="17"/>
      <c r="GI179" s="49">
        <f t="shared" ref="GI179:GR179" si="400">GI177-(GI177*GI178)</f>
        <v>8.3028</v>
      </c>
      <c r="GJ179" s="49">
        <f t="shared" si="400"/>
        <v>31.2576</v>
      </c>
      <c r="GK179" s="49">
        <f t="shared" si="400"/>
        <v>102.564</v>
      </c>
      <c r="GL179" s="49">
        <f t="shared" si="400"/>
        <v>52.7472</v>
      </c>
      <c r="GM179" s="49">
        <f t="shared" si="400"/>
        <v>65.934</v>
      </c>
      <c r="GN179" s="49">
        <f t="shared" si="400"/>
        <v>105.4944</v>
      </c>
      <c r="GO179" s="49">
        <f t="shared" si="400"/>
        <v>61.5384</v>
      </c>
      <c r="GP179" s="49">
        <f t="shared" si="400"/>
        <v>0</v>
      </c>
      <c r="GQ179" s="49">
        <f t="shared" si="400"/>
        <v>0</v>
      </c>
      <c r="GR179" s="50">
        <f t="shared" si="400"/>
        <v>0</v>
      </c>
    </row>
    <row r="180" ht="15.75" customHeight="1">
      <c r="A180" s="102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O180" s="48"/>
      <c r="AP180" s="48"/>
      <c r="AQ180" s="48"/>
      <c r="AR180" s="48"/>
      <c r="AS180" s="48"/>
      <c r="AT180" s="48"/>
      <c r="AU180" s="48"/>
      <c r="AV180" s="48"/>
      <c r="AW180" s="48"/>
      <c r="AX180" s="48"/>
      <c r="BD180" s="48"/>
      <c r="BE180" s="48"/>
      <c r="BF180" s="48"/>
      <c r="BG180" s="48"/>
      <c r="BH180" s="48"/>
      <c r="BI180" s="48"/>
      <c r="BJ180" s="48"/>
      <c r="BK180" s="48"/>
      <c r="BL180" s="48"/>
      <c r="BM180" s="48"/>
      <c r="BS180" s="48"/>
      <c r="BT180" s="48"/>
      <c r="BU180" s="48"/>
      <c r="BV180" s="48"/>
      <c r="BW180" s="48"/>
      <c r="BX180" s="48"/>
      <c r="BY180" s="48"/>
      <c r="BZ180" s="48"/>
      <c r="CA180" s="48"/>
      <c r="CB180" s="48"/>
      <c r="CH180" s="48"/>
      <c r="CI180" s="48"/>
      <c r="CJ180" s="48"/>
      <c r="CK180" s="48"/>
      <c r="CL180" s="48"/>
      <c r="CM180" s="48"/>
      <c r="CN180" s="48"/>
      <c r="CO180" s="48"/>
      <c r="CP180" s="48"/>
      <c r="CQ180" s="48"/>
      <c r="CW180" s="48"/>
      <c r="CX180" s="48"/>
      <c r="CY180" s="48"/>
      <c r="CZ180" s="48"/>
      <c r="DA180" s="48"/>
      <c r="DB180" s="48"/>
      <c r="DC180" s="48"/>
      <c r="DD180" s="48"/>
      <c r="DE180" s="48"/>
      <c r="DF180" s="48"/>
      <c r="DL180" s="48"/>
      <c r="DM180" s="48"/>
      <c r="DN180" s="48"/>
      <c r="DO180" s="48"/>
      <c r="DP180" s="48"/>
      <c r="DQ180" s="48"/>
      <c r="DR180" s="48"/>
      <c r="DS180" s="48"/>
      <c r="DT180" s="48"/>
      <c r="DU180" s="48"/>
      <c r="EA180" s="48"/>
      <c r="EB180" s="48"/>
      <c r="EC180" s="48"/>
      <c r="ED180" s="48"/>
      <c r="EE180" s="48"/>
      <c r="EF180" s="48"/>
      <c r="EG180" s="48"/>
      <c r="EH180" s="48"/>
      <c r="EI180" s="48"/>
      <c r="EJ180" s="48"/>
      <c r="EP180" s="48"/>
      <c r="EQ180" s="48"/>
      <c r="ER180" s="48"/>
      <c r="ES180" s="48"/>
      <c r="ET180" s="48"/>
      <c r="EU180" s="48"/>
      <c r="EV180" s="48"/>
      <c r="EW180" s="48"/>
      <c r="EX180" s="48"/>
      <c r="EY180" s="48"/>
      <c r="FE180" s="48"/>
      <c r="FF180" s="48"/>
      <c r="FG180" s="48"/>
      <c r="FH180" s="48"/>
      <c r="FI180" s="48"/>
      <c r="FJ180" s="48"/>
      <c r="FK180" s="48"/>
      <c r="FL180" s="48"/>
      <c r="FM180" s="48"/>
      <c r="FN180" s="48"/>
      <c r="FT180" s="48"/>
      <c r="FU180" s="48"/>
      <c r="FV180" s="48"/>
      <c r="FW180" s="48"/>
      <c r="FX180" s="48"/>
      <c r="FY180" s="48"/>
      <c r="FZ180" s="48"/>
      <c r="GA180" s="48"/>
      <c r="GB180" s="48"/>
      <c r="GC180" s="48"/>
      <c r="GI180" s="48"/>
      <c r="GJ180" s="48"/>
      <c r="GK180" s="48"/>
      <c r="GL180" s="48"/>
      <c r="GM180" s="48"/>
      <c r="GN180" s="48"/>
      <c r="GO180" s="48"/>
      <c r="GP180" s="48"/>
      <c r="GQ180" s="48"/>
      <c r="GR180" s="48"/>
    </row>
    <row r="181" ht="15.75" customHeight="1">
      <c r="A181" s="102"/>
    </row>
    <row r="182" ht="15.75" customHeight="1">
      <c r="A182" s="102"/>
    </row>
    <row r="183" ht="15.75" customHeight="1">
      <c r="A183" s="102"/>
      <c r="H183" s="51" t="s">
        <v>31</v>
      </c>
      <c r="I183" s="8"/>
      <c r="J183" s="8"/>
      <c r="K183" s="8"/>
      <c r="L183" s="8"/>
      <c r="M183" s="9"/>
      <c r="O183" s="51" t="s">
        <v>32</v>
      </c>
      <c r="P183" s="8"/>
      <c r="Q183" s="8"/>
      <c r="R183" s="8"/>
      <c r="S183" s="9"/>
      <c r="W183" s="51" t="s">
        <v>31</v>
      </c>
      <c r="X183" s="8"/>
      <c r="Y183" s="8"/>
      <c r="Z183" s="8"/>
      <c r="AA183" s="8"/>
      <c r="AB183" s="9"/>
      <c r="AD183" s="51" t="s">
        <v>32</v>
      </c>
      <c r="AE183" s="8"/>
      <c r="AF183" s="8"/>
      <c r="AG183" s="8"/>
      <c r="AH183" s="9"/>
      <c r="AL183" s="51" t="s">
        <v>31</v>
      </c>
      <c r="AM183" s="8"/>
      <c r="AN183" s="8"/>
      <c r="AO183" s="8"/>
      <c r="AP183" s="8"/>
      <c r="AQ183" s="9"/>
      <c r="AS183" s="51" t="s">
        <v>32</v>
      </c>
      <c r="AT183" s="8"/>
      <c r="AU183" s="8"/>
      <c r="AV183" s="8"/>
      <c r="AW183" s="9"/>
      <c r="BA183" s="51" t="s">
        <v>31</v>
      </c>
      <c r="BB183" s="8"/>
      <c r="BC183" s="8"/>
      <c r="BD183" s="8"/>
      <c r="BE183" s="8"/>
      <c r="BF183" s="9"/>
      <c r="BH183" s="51" t="s">
        <v>32</v>
      </c>
      <c r="BI183" s="8"/>
      <c r="BJ183" s="8"/>
      <c r="BK183" s="8"/>
      <c r="BL183" s="9"/>
      <c r="BP183" s="51" t="s">
        <v>31</v>
      </c>
      <c r="BQ183" s="8"/>
      <c r="BR183" s="8"/>
      <c r="BS183" s="8"/>
      <c r="BT183" s="8"/>
      <c r="BU183" s="9"/>
      <c r="BW183" s="51" t="s">
        <v>32</v>
      </c>
      <c r="BX183" s="8"/>
      <c r="BY183" s="8"/>
      <c r="BZ183" s="8"/>
      <c r="CA183" s="9"/>
      <c r="CE183" s="51" t="s">
        <v>31</v>
      </c>
      <c r="CF183" s="8"/>
      <c r="CG183" s="8"/>
      <c r="CH183" s="8"/>
      <c r="CI183" s="8"/>
      <c r="CJ183" s="9"/>
      <c r="CL183" s="51" t="s">
        <v>32</v>
      </c>
      <c r="CM183" s="8"/>
      <c r="CN183" s="8"/>
      <c r="CO183" s="8"/>
      <c r="CP183" s="9"/>
      <c r="CT183" s="51" t="s">
        <v>31</v>
      </c>
      <c r="CU183" s="8"/>
      <c r="CV183" s="8"/>
      <c r="CW183" s="8"/>
      <c r="CX183" s="8"/>
      <c r="CY183" s="9"/>
      <c r="DA183" s="51" t="s">
        <v>32</v>
      </c>
      <c r="DB183" s="8"/>
      <c r="DC183" s="8"/>
      <c r="DD183" s="8"/>
      <c r="DE183" s="9"/>
      <c r="DI183" s="51" t="s">
        <v>31</v>
      </c>
      <c r="DJ183" s="8"/>
      <c r="DK183" s="8"/>
      <c r="DL183" s="8"/>
      <c r="DM183" s="8"/>
      <c r="DN183" s="9"/>
      <c r="DP183" s="51" t="s">
        <v>32</v>
      </c>
      <c r="DQ183" s="8"/>
      <c r="DR183" s="8"/>
      <c r="DS183" s="8"/>
      <c r="DT183" s="9"/>
      <c r="DX183" s="51" t="s">
        <v>31</v>
      </c>
      <c r="DY183" s="8"/>
      <c r="DZ183" s="8"/>
      <c r="EA183" s="8"/>
      <c r="EB183" s="8"/>
      <c r="EC183" s="9"/>
      <c r="EE183" s="51" t="s">
        <v>32</v>
      </c>
      <c r="EF183" s="8"/>
      <c r="EG183" s="8"/>
      <c r="EH183" s="8"/>
      <c r="EI183" s="9"/>
      <c r="EM183" s="51" t="s">
        <v>31</v>
      </c>
      <c r="EN183" s="8"/>
      <c r="EO183" s="8"/>
      <c r="EP183" s="8"/>
      <c r="EQ183" s="8"/>
      <c r="ER183" s="9"/>
      <c r="ET183" s="51" t="s">
        <v>32</v>
      </c>
      <c r="EU183" s="8"/>
      <c r="EV183" s="8"/>
      <c r="EW183" s="8"/>
      <c r="EX183" s="9"/>
      <c r="FB183" s="51" t="s">
        <v>31</v>
      </c>
      <c r="FC183" s="8"/>
      <c r="FD183" s="8"/>
      <c r="FE183" s="8"/>
      <c r="FF183" s="8"/>
      <c r="FG183" s="9"/>
      <c r="FI183" s="51" t="s">
        <v>32</v>
      </c>
      <c r="FJ183" s="8"/>
      <c r="FK183" s="8"/>
      <c r="FL183" s="8"/>
      <c r="FM183" s="9"/>
      <c r="FQ183" s="51" t="s">
        <v>31</v>
      </c>
      <c r="FR183" s="8"/>
      <c r="FS183" s="8"/>
      <c r="FT183" s="8"/>
      <c r="FU183" s="8"/>
      <c r="FV183" s="9"/>
      <c r="FX183" s="51" t="s">
        <v>32</v>
      </c>
      <c r="FY183" s="8"/>
      <c r="FZ183" s="8"/>
      <c r="GA183" s="8"/>
      <c r="GB183" s="9"/>
      <c r="GF183" s="51" t="s">
        <v>31</v>
      </c>
      <c r="GG183" s="8"/>
      <c r="GH183" s="8"/>
      <c r="GI183" s="8"/>
      <c r="GJ183" s="8"/>
      <c r="GK183" s="9"/>
      <c r="GM183" s="51" t="s">
        <v>32</v>
      </c>
      <c r="GN183" s="8"/>
      <c r="GO183" s="8"/>
      <c r="GP183" s="8"/>
      <c r="GQ183" s="9"/>
    </row>
    <row r="184" ht="15.75" customHeight="1">
      <c r="A184" s="102"/>
      <c r="H184" s="52" t="s">
        <v>33</v>
      </c>
      <c r="I184" s="6"/>
      <c r="J184" s="6"/>
      <c r="K184" s="17"/>
      <c r="L184" s="53">
        <f>L185/K164</f>
        <v>34.595</v>
      </c>
      <c r="M184" s="54" t="s">
        <v>15</v>
      </c>
      <c r="O184" s="55" t="s">
        <v>34</v>
      </c>
      <c r="P184" s="11"/>
      <c r="Q184" s="14"/>
      <c r="R184" s="56">
        <f>R186/K164</f>
        <v>65.06709</v>
      </c>
      <c r="S184" s="14"/>
      <c r="W184" s="52" t="s">
        <v>33</v>
      </c>
      <c r="X184" s="6"/>
      <c r="Y184" s="6"/>
      <c r="Z184" s="17"/>
      <c r="AA184" s="53">
        <f>AA185/Z164</f>
        <v>34.595</v>
      </c>
      <c r="AB184" s="54" t="s">
        <v>15</v>
      </c>
      <c r="AD184" s="55" t="s">
        <v>34</v>
      </c>
      <c r="AE184" s="11"/>
      <c r="AF184" s="14"/>
      <c r="AG184" s="56">
        <f>AG186/Z164</f>
        <v>65.06709</v>
      </c>
      <c r="AH184" s="14"/>
      <c r="AL184" s="52" t="s">
        <v>33</v>
      </c>
      <c r="AM184" s="6"/>
      <c r="AN184" s="6"/>
      <c r="AO184" s="17"/>
      <c r="AP184" s="53">
        <f>AP185/AO164</f>
        <v>34.595</v>
      </c>
      <c r="AQ184" s="54" t="s">
        <v>15</v>
      </c>
      <c r="AS184" s="55" t="s">
        <v>34</v>
      </c>
      <c r="AT184" s="11"/>
      <c r="AU184" s="14"/>
      <c r="AV184" s="56">
        <f>AV186/AO164</f>
        <v>65.06709</v>
      </c>
      <c r="AW184" s="14"/>
      <c r="BA184" s="52" t="s">
        <v>33</v>
      </c>
      <c r="BB184" s="6"/>
      <c r="BC184" s="6"/>
      <c r="BD184" s="17"/>
      <c r="BE184" s="53">
        <f>BE185/BD164</f>
        <v>34.595</v>
      </c>
      <c r="BF184" s="54" t="s">
        <v>15</v>
      </c>
      <c r="BH184" s="55" t="s">
        <v>34</v>
      </c>
      <c r="BI184" s="11"/>
      <c r="BJ184" s="14"/>
      <c r="BK184" s="56">
        <f>BK186/BD164</f>
        <v>65.06709</v>
      </c>
      <c r="BL184" s="14"/>
      <c r="BP184" s="52" t="s">
        <v>33</v>
      </c>
      <c r="BQ184" s="6"/>
      <c r="BR184" s="6"/>
      <c r="BS184" s="17"/>
      <c r="BT184" s="53">
        <f>BT185/BS164</f>
        <v>34.595</v>
      </c>
      <c r="BU184" s="54" t="s">
        <v>15</v>
      </c>
      <c r="BW184" s="55" t="s">
        <v>34</v>
      </c>
      <c r="BX184" s="11"/>
      <c r="BY184" s="14"/>
      <c r="BZ184" s="56">
        <f>BZ186/BS164</f>
        <v>65.06709</v>
      </c>
      <c r="CA184" s="14"/>
      <c r="CE184" s="52" t="s">
        <v>33</v>
      </c>
      <c r="CF184" s="6"/>
      <c r="CG184" s="6"/>
      <c r="CH184" s="17"/>
      <c r="CI184" s="53">
        <f>CI185/CH164</f>
        <v>34.595</v>
      </c>
      <c r="CJ184" s="54" t="s">
        <v>15</v>
      </c>
      <c r="CL184" s="55" t="s">
        <v>34</v>
      </c>
      <c r="CM184" s="11"/>
      <c r="CN184" s="14"/>
      <c r="CO184" s="56">
        <f>CO186/CH164</f>
        <v>65.06709</v>
      </c>
      <c r="CP184" s="14"/>
      <c r="CT184" s="52" t="s">
        <v>33</v>
      </c>
      <c r="CU184" s="6"/>
      <c r="CV184" s="6"/>
      <c r="CW184" s="17"/>
      <c r="CX184" s="53">
        <f>CX185/CW164</f>
        <v>34.595</v>
      </c>
      <c r="CY184" s="54" t="s">
        <v>15</v>
      </c>
      <c r="DA184" s="55" t="s">
        <v>34</v>
      </c>
      <c r="DB184" s="11"/>
      <c r="DC184" s="14"/>
      <c r="DD184" s="56">
        <f>DD186/CW164</f>
        <v>65.06709</v>
      </c>
      <c r="DE184" s="14"/>
      <c r="DI184" s="52" t="s">
        <v>33</v>
      </c>
      <c r="DJ184" s="6"/>
      <c r="DK184" s="6"/>
      <c r="DL184" s="17"/>
      <c r="DM184" s="53">
        <f>DM185/DL164</f>
        <v>34.595</v>
      </c>
      <c r="DN184" s="54" t="s">
        <v>15</v>
      </c>
      <c r="DP184" s="55" t="s">
        <v>34</v>
      </c>
      <c r="DQ184" s="11"/>
      <c r="DR184" s="14"/>
      <c r="DS184" s="56">
        <f>DS186/DL164</f>
        <v>65.06709</v>
      </c>
      <c r="DT184" s="14"/>
      <c r="DX184" s="52" t="s">
        <v>33</v>
      </c>
      <c r="DY184" s="6"/>
      <c r="DZ184" s="6"/>
      <c r="EA184" s="17"/>
      <c r="EB184" s="53">
        <f>EB185/EA164</f>
        <v>34.595</v>
      </c>
      <c r="EC184" s="54" t="s">
        <v>15</v>
      </c>
      <c r="EE184" s="55" t="s">
        <v>34</v>
      </c>
      <c r="EF184" s="11"/>
      <c r="EG184" s="14"/>
      <c r="EH184" s="56">
        <f>EH186/EA164</f>
        <v>65.06709</v>
      </c>
      <c r="EI184" s="14"/>
      <c r="EM184" s="52" t="s">
        <v>33</v>
      </c>
      <c r="EN184" s="6"/>
      <c r="EO184" s="6"/>
      <c r="EP184" s="17"/>
      <c r="EQ184" s="53">
        <f>EQ185/EP164</f>
        <v>34.595</v>
      </c>
      <c r="ER184" s="54" t="s">
        <v>15</v>
      </c>
      <c r="ET184" s="55" t="s">
        <v>34</v>
      </c>
      <c r="EU184" s="11"/>
      <c r="EV184" s="14"/>
      <c r="EW184" s="56">
        <f>EW186/EP164</f>
        <v>65.06709</v>
      </c>
      <c r="EX184" s="14"/>
      <c r="FB184" s="52" t="s">
        <v>33</v>
      </c>
      <c r="FC184" s="6"/>
      <c r="FD184" s="6"/>
      <c r="FE184" s="17"/>
      <c r="FF184" s="53">
        <f>FF185/FE164</f>
        <v>34.595</v>
      </c>
      <c r="FG184" s="54" t="s">
        <v>15</v>
      </c>
      <c r="FI184" s="55" t="s">
        <v>34</v>
      </c>
      <c r="FJ184" s="11"/>
      <c r="FK184" s="14"/>
      <c r="FL184" s="56">
        <f>FL186/FE164</f>
        <v>65.06709</v>
      </c>
      <c r="FM184" s="14"/>
      <c r="FQ184" s="103" t="s">
        <v>33</v>
      </c>
      <c r="FR184" s="11"/>
      <c r="FS184" s="11"/>
      <c r="FT184" s="12"/>
      <c r="FU184" s="53">
        <f>FU185/FT164</f>
        <v>34.595</v>
      </c>
      <c r="FV184" s="54" t="s">
        <v>15</v>
      </c>
      <c r="FX184" s="55" t="s">
        <v>34</v>
      </c>
      <c r="FY184" s="11"/>
      <c r="FZ184" s="12"/>
      <c r="GA184" s="56">
        <f>GA186/FT164</f>
        <v>65.06709</v>
      </c>
      <c r="GB184" s="14"/>
      <c r="GF184" s="103" t="s">
        <v>33</v>
      </c>
      <c r="GG184" s="11"/>
      <c r="GH184" s="11"/>
      <c r="GI184" s="12"/>
      <c r="GJ184" s="53">
        <f>GJ185/GI164</f>
        <v>34.595</v>
      </c>
      <c r="GK184" s="54" t="s">
        <v>15</v>
      </c>
      <c r="GM184" s="55" t="s">
        <v>34</v>
      </c>
      <c r="GN184" s="11"/>
      <c r="GO184" s="12"/>
      <c r="GP184" s="56">
        <f>GP186/GI164</f>
        <v>65.06709</v>
      </c>
      <c r="GQ184" s="14"/>
    </row>
    <row r="185" ht="15.75" customHeight="1">
      <c r="A185" s="102"/>
      <c r="H185" s="52" t="s">
        <v>35</v>
      </c>
      <c r="I185" s="6"/>
      <c r="J185" s="6"/>
      <c r="K185" s="17"/>
      <c r="L185" s="53">
        <f>K163</f>
        <v>830.28</v>
      </c>
      <c r="M185" s="54" t="s">
        <v>15</v>
      </c>
      <c r="O185" s="57" t="s">
        <v>36</v>
      </c>
      <c r="P185" s="6"/>
      <c r="Q185" s="19"/>
      <c r="R185" s="58">
        <f>R187/K164</f>
        <v>40.495686</v>
      </c>
      <c r="S185" s="19"/>
      <c r="W185" s="52" t="s">
        <v>35</v>
      </c>
      <c r="X185" s="6"/>
      <c r="Y185" s="6"/>
      <c r="Z185" s="17"/>
      <c r="AA185" s="53">
        <f>Z163</f>
        <v>830.28</v>
      </c>
      <c r="AB185" s="54" t="s">
        <v>15</v>
      </c>
      <c r="AD185" s="57" t="s">
        <v>36</v>
      </c>
      <c r="AE185" s="6"/>
      <c r="AF185" s="19"/>
      <c r="AG185" s="58">
        <f>AG187/Z164</f>
        <v>32.3965488</v>
      </c>
      <c r="AH185" s="19"/>
      <c r="AL185" s="52" t="s">
        <v>35</v>
      </c>
      <c r="AM185" s="6"/>
      <c r="AN185" s="6"/>
      <c r="AO185" s="17"/>
      <c r="AP185" s="53">
        <f>AO163</f>
        <v>830.28</v>
      </c>
      <c r="AQ185" s="54" t="s">
        <v>15</v>
      </c>
      <c r="AS185" s="57" t="s">
        <v>36</v>
      </c>
      <c r="AT185" s="6"/>
      <c r="AU185" s="19"/>
      <c r="AV185" s="58">
        <f>AV187/AO164</f>
        <v>35.0962612</v>
      </c>
      <c r="AW185" s="19"/>
      <c r="BA185" s="52" t="s">
        <v>35</v>
      </c>
      <c r="BB185" s="6"/>
      <c r="BC185" s="6"/>
      <c r="BD185" s="17"/>
      <c r="BE185" s="53">
        <f>BD163</f>
        <v>830.28</v>
      </c>
      <c r="BF185" s="54" t="s">
        <v>15</v>
      </c>
      <c r="BH185" s="57" t="s">
        <v>36</v>
      </c>
      <c r="BI185" s="6"/>
      <c r="BJ185" s="19"/>
      <c r="BK185" s="58">
        <f>BK187/BD164</f>
        <v>37.7959736</v>
      </c>
      <c r="BL185" s="19"/>
      <c r="BP185" s="52" t="s">
        <v>35</v>
      </c>
      <c r="BQ185" s="6"/>
      <c r="BR185" s="6"/>
      <c r="BS185" s="17"/>
      <c r="BT185" s="53">
        <f>BS163</f>
        <v>830.28</v>
      </c>
      <c r="BU185" s="54" t="s">
        <v>15</v>
      </c>
      <c r="BW185" s="57" t="s">
        <v>36</v>
      </c>
      <c r="BX185" s="6"/>
      <c r="BY185" s="19"/>
      <c r="BZ185" s="58">
        <f>BZ187/BS164</f>
        <v>43.1953984</v>
      </c>
      <c r="CA185" s="19"/>
      <c r="CE185" s="52" t="s">
        <v>35</v>
      </c>
      <c r="CF185" s="6"/>
      <c r="CG185" s="6"/>
      <c r="CH185" s="17"/>
      <c r="CI185" s="53">
        <f>CH163</f>
        <v>830.28</v>
      </c>
      <c r="CJ185" s="54" t="s">
        <v>15</v>
      </c>
      <c r="CL185" s="57" t="s">
        <v>36</v>
      </c>
      <c r="CM185" s="6"/>
      <c r="CN185" s="19"/>
      <c r="CO185" s="58">
        <f>CO187/CH164</f>
        <v>45.8951108</v>
      </c>
      <c r="CP185" s="19"/>
      <c r="CT185" s="52" t="s">
        <v>35</v>
      </c>
      <c r="CU185" s="6"/>
      <c r="CV185" s="6"/>
      <c r="CW185" s="17"/>
      <c r="CX185" s="53">
        <f>CW163</f>
        <v>830.28</v>
      </c>
      <c r="CY185" s="54" t="s">
        <v>15</v>
      </c>
      <c r="DA185" s="57" t="s">
        <v>36</v>
      </c>
      <c r="DB185" s="6"/>
      <c r="DC185" s="19"/>
      <c r="DD185" s="58" t="str">
        <f>DD187/CW164</f>
        <v>#ERROR!</v>
      </c>
      <c r="DE185" s="19"/>
      <c r="DI185" s="52" t="s">
        <v>35</v>
      </c>
      <c r="DJ185" s="6"/>
      <c r="DK185" s="6"/>
      <c r="DL185" s="17"/>
      <c r="DM185" s="53">
        <f>DL163</f>
        <v>830.28</v>
      </c>
      <c r="DN185" s="54" t="s">
        <v>15</v>
      </c>
      <c r="DP185" s="57" t="s">
        <v>36</v>
      </c>
      <c r="DQ185" s="6"/>
      <c r="DR185" s="19"/>
      <c r="DS185" s="58">
        <f>DS187/DL164</f>
        <v>48.5948232</v>
      </c>
      <c r="DT185" s="19"/>
      <c r="DX185" s="52" t="s">
        <v>35</v>
      </c>
      <c r="DY185" s="6"/>
      <c r="DZ185" s="6"/>
      <c r="EA185" s="17"/>
      <c r="EB185" s="53">
        <f>EA163</f>
        <v>830.28</v>
      </c>
      <c r="EC185" s="54" t="s">
        <v>15</v>
      </c>
      <c r="EE185" s="57" t="s">
        <v>36</v>
      </c>
      <c r="EF185" s="6"/>
      <c r="EG185" s="19"/>
      <c r="EH185" s="58">
        <f>EH187/EA164</f>
        <v>51.2945356</v>
      </c>
      <c r="EI185" s="19"/>
      <c r="EM185" s="52" t="s">
        <v>35</v>
      </c>
      <c r="EN185" s="6"/>
      <c r="EO185" s="6"/>
      <c r="EP185" s="17"/>
      <c r="EQ185" s="53">
        <f>EP163</f>
        <v>830.28</v>
      </c>
      <c r="ER185" s="54" t="s">
        <v>15</v>
      </c>
      <c r="ET185" s="57" t="s">
        <v>36</v>
      </c>
      <c r="EU185" s="6"/>
      <c r="EV185" s="19"/>
      <c r="EW185" s="58">
        <f>EW187/EP164</f>
        <v>53.994248</v>
      </c>
      <c r="EX185" s="19"/>
      <c r="FB185" s="52" t="s">
        <v>35</v>
      </c>
      <c r="FC185" s="6"/>
      <c r="FD185" s="6"/>
      <c r="FE185" s="17"/>
      <c r="FF185" s="53">
        <f>FE163</f>
        <v>830.28</v>
      </c>
      <c r="FG185" s="54" t="s">
        <v>15</v>
      </c>
      <c r="FI185" s="57" t="s">
        <v>36</v>
      </c>
      <c r="FJ185" s="6"/>
      <c r="FK185" s="19"/>
      <c r="FL185" s="58" t="str">
        <f>FL187/FE164</f>
        <v>#ERROR!</v>
      </c>
      <c r="FM185" s="19"/>
      <c r="FQ185" s="52" t="s">
        <v>35</v>
      </c>
      <c r="FR185" s="6"/>
      <c r="FS185" s="6"/>
      <c r="FT185" s="17"/>
      <c r="FU185" s="53">
        <f>FT163</f>
        <v>830.28</v>
      </c>
      <c r="FV185" s="54" t="s">
        <v>15</v>
      </c>
      <c r="FX185" s="57" t="s">
        <v>36</v>
      </c>
      <c r="FY185" s="6"/>
      <c r="FZ185" s="17"/>
      <c r="GA185" s="58" t="str">
        <f>GA187/FT164</f>
        <v>#ERROR!</v>
      </c>
      <c r="GB185" s="19"/>
      <c r="GF185" s="52" t="s">
        <v>35</v>
      </c>
      <c r="GG185" s="6"/>
      <c r="GH185" s="6"/>
      <c r="GI185" s="17"/>
      <c r="GJ185" s="53">
        <f>GI163</f>
        <v>830.28</v>
      </c>
      <c r="GK185" s="54" t="s">
        <v>15</v>
      </c>
      <c r="GM185" s="57" t="s">
        <v>36</v>
      </c>
      <c r="GN185" s="6"/>
      <c r="GO185" s="17"/>
      <c r="GP185" s="58" t="str">
        <f>GP187/GI164</f>
        <v>#ERROR!</v>
      </c>
      <c r="GQ185" s="19"/>
    </row>
    <row r="186" ht="15.75" customHeight="1">
      <c r="A186" s="102"/>
      <c r="H186" s="59" t="s">
        <v>37</v>
      </c>
      <c r="I186" s="34"/>
      <c r="J186" s="34"/>
      <c r="K186" s="35"/>
      <c r="L186" s="60">
        <f>K165*K163</f>
        <v>244932.6</v>
      </c>
      <c r="M186" s="61" t="s">
        <v>15</v>
      </c>
      <c r="O186" s="57" t="s">
        <v>38</v>
      </c>
      <c r="P186" s="6"/>
      <c r="Q186" s="17"/>
      <c r="R186" s="58">
        <f>SUM(K179:T179)*K158</f>
        <v>1561.61016</v>
      </c>
      <c r="S186" s="19"/>
      <c r="W186" s="59" t="s">
        <v>37</v>
      </c>
      <c r="X186" s="34"/>
      <c r="Y186" s="34"/>
      <c r="Z186" s="35"/>
      <c r="AA186" s="60">
        <f>Z165*Z163</f>
        <v>244932.6</v>
      </c>
      <c r="AB186" s="61" t="s">
        <v>15</v>
      </c>
      <c r="AD186" s="57" t="s">
        <v>38</v>
      </c>
      <c r="AE186" s="6"/>
      <c r="AF186" s="17"/>
      <c r="AG186" s="58">
        <f>SUM(Z179:AI179)*Z158</f>
        <v>1561.61016</v>
      </c>
      <c r="AH186" s="19"/>
      <c r="AL186" s="59" t="s">
        <v>37</v>
      </c>
      <c r="AM186" s="34"/>
      <c r="AN186" s="34"/>
      <c r="AO186" s="35"/>
      <c r="AP186" s="60">
        <f>AO165*AO163</f>
        <v>244932.6</v>
      </c>
      <c r="AQ186" s="61" t="s">
        <v>15</v>
      </c>
      <c r="AS186" s="57" t="s">
        <v>38</v>
      </c>
      <c r="AT186" s="6"/>
      <c r="AU186" s="17"/>
      <c r="AV186" s="58">
        <f>SUM(AO179:AX179)*AO158</f>
        <v>1561.61016</v>
      </c>
      <c r="AW186" s="19"/>
      <c r="BA186" s="59" t="s">
        <v>37</v>
      </c>
      <c r="BB186" s="34"/>
      <c r="BC186" s="34"/>
      <c r="BD186" s="35"/>
      <c r="BE186" s="60">
        <f>BD165*BD163</f>
        <v>244932.6</v>
      </c>
      <c r="BF186" s="61" t="s">
        <v>15</v>
      </c>
      <c r="BH186" s="57" t="s">
        <v>38</v>
      </c>
      <c r="BI186" s="6"/>
      <c r="BJ186" s="17"/>
      <c r="BK186" s="58">
        <f>SUM(BD179:BM179)*BD158</f>
        <v>1561.61016</v>
      </c>
      <c r="BL186" s="19"/>
      <c r="BP186" s="59" t="s">
        <v>37</v>
      </c>
      <c r="BQ186" s="34"/>
      <c r="BR186" s="34"/>
      <c r="BS186" s="35"/>
      <c r="BT186" s="60">
        <f>BS165*BS163</f>
        <v>244932.6</v>
      </c>
      <c r="BU186" s="61" t="s">
        <v>15</v>
      </c>
      <c r="BW186" s="57" t="s">
        <v>38</v>
      </c>
      <c r="BX186" s="6"/>
      <c r="BY186" s="17"/>
      <c r="BZ186" s="58">
        <f>SUM(BS179:CB179)*BS158</f>
        <v>1561.61016</v>
      </c>
      <c r="CA186" s="19"/>
      <c r="CE186" s="59" t="s">
        <v>37</v>
      </c>
      <c r="CF186" s="34"/>
      <c r="CG186" s="34"/>
      <c r="CH186" s="35"/>
      <c r="CI186" s="60">
        <f>CH165*CH163</f>
        <v>244932.6</v>
      </c>
      <c r="CJ186" s="61" t="s">
        <v>15</v>
      </c>
      <c r="CL186" s="57" t="s">
        <v>38</v>
      </c>
      <c r="CM186" s="6"/>
      <c r="CN186" s="17"/>
      <c r="CO186" s="58">
        <f>SUM(CH179:CQ179)*CH158</f>
        <v>1561.61016</v>
      </c>
      <c r="CP186" s="19"/>
      <c r="CT186" s="59" t="s">
        <v>37</v>
      </c>
      <c r="CU186" s="34"/>
      <c r="CV186" s="34"/>
      <c r="CW186" s="35"/>
      <c r="CX186" s="60">
        <f>CW165*CW163</f>
        <v>244932.6</v>
      </c>
      <c r="CY186" s="61" t="s">
        <v>15</v>
      </c>
      <c r="DA186" s="57" t="s">
        <v>38</v>
      </c>
      <c r="DB186" s="6"/>
      <c r="DC186" s="17"/>
      <c r="DD186" s="58">
        <f>SUM(CW179:DF179)*CW158</f>
        <v>1561.61016</v>
      </c>
      <c r="DE186" s="19"/>
      <c r="DI186" s="59" t="s">
        <v>37</v>
      </c>
      <c r="DJ186" s="34"/>
      <c r="DK186" s="34"/>
      <c r="DL186" s="35"/>
      <c r="DM186" s="60">
        <f>DL165*DL163</f>
        <v>244932.6</v>
      </c>
      <c r="DN186" s="61" t="s">
        <v>15</v>
      </c>
      <c r="DP186" s="57" t="s">
        <v>38</v>
      </c>
      <c r="DQ186" s="6"/>
      <c r="DR186" s="17"/>
      <c r="DS186" s="58">
        <f>SUM(DL179:DU179)*DL158</f>
        <v>1561.61016</v>
      </c>
      <c r="DT186" s="19"/>
      <c r="DX186" s="59" t="s">
        <v>37</v>
      </c>
      <c r="DY186" s="34"/>
      <c r="DZ186" s="34"/>
      <c r="EA186" s="35"/>
      <c r="EB186" s="60">
        <f>EA165*EA163</f>
        <v>244932.6</v>
      </c>
      <c r="EC186" s="61" t="s">
        <v>15</v>
      </c>
      <c r="EE186" s="57" t="s">
        <v>38</v>
      </c>
      <c r="EF186" s="6"/>
      <c r="EG186" s="17"/>
      <c r="EH186" s="58">
        <f>SUM(EA179:EJ179)*EA158</f>
        <v>1561.61016</v>
      </c>
      <c r="EI186" s="19"/>
      <c r="EM186" s="59" t="s">
        <v>37</v>
      </c>
      <c r="EN186" s="34"/>
      <c r="EO186" s="34"/>
      <c r="EP186" s="35"/>
      <c r="EQ186" s="60">
        <f>EP165*EP163</f>
        <v>244932.6</v>
      </c>
      <c r="ER186" s="61" t="s">
        <v>15</v>
      </c>
      <c r="ET186" s="57" t="s">
        <v>38</v>
      </c>
      <c r="EU186" s="6"/>
      <c r="EV186" s="17"/>
      <c r="EW186" s="58">
        <f>SUM(EP179:EY179)*EP158</f>
        <v>1561.61016</v>
      </c>
      <c r="EX186" s="19"/>
      <c r="FB186" s="59" t="s">
        <v>37</v>
      </c>
      <c r="FC186" s="34"/>
      <c r="FD186" s="34"/>
      <c r="FE186" s="35"/>
      <c r="FF186" s="60">
        <f>FE165*FE163</f>
        <v>244932.6</v>
      </c>
      <c r="FG186" s="61" t="s">
        <v>15</v>
      </c>
      <c r="FI186" s="57" t="s">
        <v>38</v>
      </c>
      <c r="FJ186" s="6"/>
      <c r="FK186" s="17"/>
      <c r="FL186" s="58">
        <f>SUM(FE179:FN179)*FE158</f>
        <v>1561.61016</v>
      </c>
      <c r="FM186" s="19"/>
      <c r="FQ186" s="59" t="s">
        <v>37</v>
      </c>
      <c r="FR186" s="34"/>
      <c r="FS186" s="34"/>
      <c r="FT186" s="35"/>
      <c r="FU186" s="60">
        <f>FT165*FT163</f>
        <v>244932.6</v>
      </c>
      <c r="FV186" s="61" t="s">
        <v>15</v>
      </c>
      <c r="FX186" s="57" t="s">
        <v>38</v>
      </c>
      <c r="FY186" s="6"/>
      <c r="FZ186" s="17"/>
      <c r="GA186" s="58">
        <f>SUM(FT179:GC179)*FT158</f>
        <v>1561.61016</v>
      </c>
      <c r="GB186" s="19"/>
      <c r="GF186" s="59" t="s">
        <v>37</v>
      </c>
      <c r="GG186" s="34"/>
      <c r="GH186" s="34"/>
      <c r="GI186" s="35"/>
      <c r="GJ186" s="60">
        <f>GI165*GI163</f>
        <v>244932.6</v>
      </c>
      <c r="GK186" s="61" t="s">
        <v>15</v>
      </c>
      <c r="GM186" s="57" t="s">
        <v>38</v>
      </c>
      <c r="GN186" s="6"/>
      <c r="GO186" s="17"/>
      <c r="GP186" s="58">
        <f>SUM(GI179:GR179)*GI158</f>
        <v>1561.61016</v>
      </c>
      <c r="GQ186" s="19"/>
    </row>
    <row r="187" ht="15.75" customHeight="1">
      <c r="A187" s="102"/>
      <c r="O187" s="57" t="s">
        <v>39</v>
      </c>
      <c r="P187" s="6"/>
      <c r="Q187" s="17"/>
      <c r="R187" s="58">
        <f>L202*K160</f>
        <v>971.896464</v>
      </c>
      <c r="S187" s="19"/>
      <c r="AD187" s="57" t="s">
        <v>39</v>
      </c>
      <c r="AE187" s="6"/>
      <c r="AF187" s="17"/>
      <c r="AG187" s="58">
        <f>AA202*Z160</f>
        <v>777.5171712</v>
      </c>
      <c r="AH187" s="19"/>
      <c r="AS187" s="57" t="s">
        <v>39</v>
      </c>
      <c r="AT187" s="6"/>
      <c r="AU187" s="17"/>
      <c r="AV187" s="58">
        <f>AP202*AO160</f>
        <v>842.3102688</v>
      </c>
      <c r="AW187" s="19"/>
      <c r="BH187" s="57" t="s">
        <v>39</v>
      </c>
      <c r="BI187" s="6"/>
      <c r="BJ187" s="17"/>
      <c r="BK187" s="58">
        <f>BE202*BD160</f>
        <v>907.1033664</v>
      </c>
      <c r="BL187" s="19"/>
      <c r="BW187" s="57" t="s">
        <v>39</v>
      </c>
      <c r="BX187" s="6"/>
      <c r="BY187" s="17"/>
      <c r="BZ187" s="58">
        <f>BT202*BS160</f>
        <v>1036.689562</v>
      </c>
      <c r="CA187" s="19"/>
      <c r="CL187" s="57" t="s">
        <v>39</v>
      </c>
      <c r="CM187" s="6"/>
      <c r="CN187" s="17"/>
      <c r="CO187" s="58">
        <f>CI202*CH160</f>
        <v>1101.482659</v>
      </c>
      <c r="CP187" s="19"/>
      <c r="DA187" s="57" t="s">
        <v>39</v>
      </c>
      <c r="DB187" s="6"/>
      <c r="DC187" s="17"/>
      <c r="DD187" s="58" t="str">
        <f>CX202*CW160</f>
        <v>#ERROR!</v>
      </c>
      <c r="DE187" s="19"/>
      <c r="DP187" s="57" t="s">
        <v>39</v>
      </c>
      <c r="DQ187" s="6"/>
      <c r="DR187" s="17"/>
      <c r="DS187" s="58">
        <f>DM202*DL160</f>
        <v>1166.275757</v>
      </c>
      <c r="DT187" s="19"/>
      <c r="EE187" s="57" t="s">
        <v>39</v>
      </c>
      <c r="EF187" s="6"/>
      <c r="EG187" s="17"/>
      <c r="EH187" s="58">
        <f>EB202*EA160</f>
        <v>1231.068854</v>
      </c>
      <c r="EI187" s="19"/>
      <c r="ET187" s="57" t="s">
        <v>39</v>
      </c>
      <c r="EU187" s="6"/>
      <c r="EV187" s="17"/>
      <c r="EW187" s="58">
        <f>EQ202*EP160</f>
        <v>1295.861952</v>
      </c>
      <c r="EX187" s="19"/>
      <c r="FI187" s="57" t="s">
        <v>39</v>
      </c>
      <c r="FJ187" s="6"/>
      <c r="FK187" s="17"/>
      <c r="FL187" s="58" t="str">
        <f>FF202*FE160</f>
        <v>#ERROR!</v>
      </c>
      <c r="FM187" s="19"/>
      <c r="FX187" s="57" t="s">
        <v>39</v>
      </c>
      <c r="FY187" s="6"/>
      <c r="FZ187" s="17"/>
      <c r="GA187" s="58" t="str">
        <f>FU202*FT160</f>
        <v>#ERROR!</v>
      </c>
      <c r="GB187" s="19"/>
      <c r="GM187" s="57" t="s">
        <v>39</v>
      </c>
      <c r="GN187" s="6"/>
      <c r="GO187" s="17"/>
      <c r="GP187" s="58" t="str">
        <f>GJ202*GI160</f>
        <v>#ERROR!</v>
      </c>
      <c r="GQ187" s="19"/>
    </row>
    <row r="188" ht="15.75" customHeight="1">
      <c r="A188" s="102"/>
      <c r="H188" s="51" t="s">
        <v>40</v>
      </c>
      <c r="I188" s="8"/>
      <c r="J188" s="8"/>
      <c r="K188" s="8"/>
      <c r="L188" s="8"/>
      <c r="M188" s="9"/>
      <c r="O188" s="57" t="s">
        <v>41</v>
      </c>
      <c r="P188" s="6"/>
      <c r="Q188" s="19"/>
      <c r="R188" s="58">
        <f>R184+R185</f>
        <v>105.562776</v>
      </c>
      <c r="S188" s="19"/>
      <c r="W188" s="51" t="s">
        <v>40</v>
      </c>
      <c r="X188" s="8"/>
      <c r="Y188" s="8"/>
      <c r="Z188" s="8"/>
      <c r="AA188" s="8"/>
      <c r="AB188" s="9"/>
      <c r="AD188" s="57" t="s">
        <v>41</v>
      </c>
      <c r="AE188" s="6"/>
      <c r="AF188" s="19"/>
      <c r="AG188" s="58">
        <f>AG184+AG185</f>
        <v>97.4636388</v>
      </c>
      <c r="AH188" s="19"/>
      <c r="AL188" s="51" t="s">
        <v>40</v>
      </c>
      <c r="AM188" s="8"/>
      <c r="AN188" s="8"/>
      <c r="AO188" s="8"/>
      <c r="AP188" s="8"/>
      <c r="AQ188" s="9"/>
      <c r="AS188" s="57" t="s">
        <v>41</v>
      </c>
      <c r="AT188" s="6"/>
      <c r="AU188" s="19"/>
      <c r="AV188" s="58">
        <f>AV184+AV185</f>
        <v>100.1633512</v>
      </c>
      <c r="AW188" s="19"/>
      <c r="BA188" s="51" t="s">
        <v>40</v>
      </c>
      <c r="BB188" s="8"/>
      <c r="BC188" s="8"/>
      <c r="BD188" s="8"/>
      <c r="BE188" s="8"/>
      <c r="BF188" s="9"/>
      <c r="BH188" s="57" t="s">
        <v>41</v>
      </c>
      <c r="BI188" s="6"/>
      <c r="BJ188" s="19"/>
      <c r="BK188" s="58">
        <f>BK184+BK185</f>
        <v>102.8630636</v>
      </c>
      <c r="BL188" s="19"/>
      <c r="BP188" s="51" t="s">
        <v>40</v>
      </c>
      <c r="BQ188" s="8"/>
      <c r="BR188" s="8"/>
      <c r="BS188" s="8"/>
      <c r="BT188" s="8"/>
      <c r="BU188" s="9"/>
      <c r="BW188" s="57" t="s">
        <v>41</v>
      </c>
      <c r="BX188" s="6"/>
      <c r="BY188" s="19"/>
      <c r="BZ188" s="58">
        <f>BZ184+BZ185</f>
        <v>108.2624884</v>
      </c>
      <c r="CA188" s="19"/>
      <c r="CE188" s="51" t="s">
        <v>40</v>
      </c>
      <c r="CF188" s="8"/>
      <c r="CG188" s="8"/>
      <c r="CH188" s="8"/>
      <c r="CI188" s="8"/>
      <c r="CJ188" s="9"/>
      <c r="CL188" s="57" t="s">
        <v>41</v>
      </c>
      <c r="CM188" s="6"/>
      <c r="CN188" s="19"/>
      <c r="CO188" s="58">
        <f>CO184+CO185</f>
        <v>110.9622008</v>
      </c>
      <c r="CP188" s="19"/>
      <c r="CT188" s="51" t="s">
        <v>40</v>
      </c>
      <c r="CU188" s="8"/>
      <c r="CV188" s="8"/>
      <c r="CW188" s="8"/>
      <c r="CX188" s="8"/>
      <c r="CY188" s="9"/>
      <c r="DA188" s="57" t="s">
        <v>41</v>
      </c>
      <c r="DB188" s="6"/>
      <c r="DC188" s="19"/>
      <c r="DD188" s="58" t="str">
        <f>DD184+DD185</f>
        <v>#ERROR!</v>
      </c>
      <c r="DE188" s="19"/>
      <c r="DI188" s="51" t="s">
        <v>40</v>
      </c>
      <c r="DJ188" s="8"/>
      <c r="DK188" s="8"/>
      <c r="DL188" s="8"/>
      <c r="DM188" s="8"/>
      <c r="DN188" s="9"/>
      <c r="DP188" s="57" t="s">
        <v>41</v>
      </c>
      <c r="DQ188" s="6"/>
      <c r="DR188" s="19"/>
      <c r="DS188" s="58">
        <f>DS184+DS185</f>
        <v>113.6619132</v>
      </c>
      <c r="DT188" s="19"/>
      <c r="DX188" s="51" t="s">
        <v>40</v>
      </c>
      <c r="DY188" s="8"/>
      <c r="DZ188" s="8"/>
      <c r="EA188" s="8"/>
      <c r="EB188" s="8"/>
      <c r="EC188" s="9"/>
      <c r="EE188" s="57" t="s">
        <v>41</v>
      </c>
      <c r="EF188" s="6"/>
      <c r="EG188" s="19"/>
      <c r="EH188" s="58">
        <f>EH184+EH185</f>
        <v>116.3616256</v>
      </c>
      <c r="EI188" s="19"/>
      <c r="EM188" s="51" t="s">
        <v>40</v>
      </c>
      <c r="EN188" s="8"/>
      <c r="EO188" s="8"/>
      <c r="EP188" s="8"/>
      <c r="EQ188" s="8"/>
      <c r="ER188" s="9"/>
      <c r="ET188" s="57" t="s">
        <v>41</v>
      </c>
      <c r="EU188" s="6"/>
      <c r="EV188" s="19"/>
      <c r="EW188" s="58">
        <f>EW184+EW185</f>
        <v>119.061338</v>
      </c>
      <c r="EX188" s="19"/>
      <c r="FB188" s="51" t="s">
        <v>40</v>
      </c>
      <c r="FC188" s="8"/>
      <c r="FD188" s="8"/>
      <c r="FE188" s="8"/>
      <c r="FF188" s="8"/>
      <c r="FG188" s="9"/>
      <c r="FI188" s="57" t="s">
        <v>41</v>
      </c>
      <c r="FJ188" s="6"/>
      <c r="FK188" s="19"/>
      <c r="FL188" s="58" t="str">
        <f>FL184+FL185</f>
        <v>#ERROR!</v>
      </c>
      <c r="FM188" s="19"/>
      <c r="FQ188" s="51" t="s">
        <v>40</v>
      </c>
      <c r="FR188" s="8"/>
      <c r="FS188" s="8"/>
      <c r="FT188" s="8"/>
      <c r="FU188" s="8"/>
      <c r="FV188" s="9"/>
      <c r="FX188" s="57" t="s">
        <v>41</v>
      </c>
      <c r="FY188" s="6"/>
      <c r="FZ188" s="17"/>
      <c r="GA188" s="58" t="str">
        <f>GA184+GA185</f>
        <v>#ERROR!</v>
      </c>
      <c r="GB188" s="19"/>
      <c r="GF188" s="51" t="s">
        <v>40</v>
      </c>
      <c r="GG188" s="8"/>
      <c r="GH188" s="8"/>
      <c r="GI188" s="8"/>
      <c r="GJ188" s="8"/>
      <c r="GK188" s="9"/>
      <c r="GM188" s="57" t="s">
        <v>41</v>
      </c>
      <c r="GN188" s="6"/>
      <c r="GO188" s="17"/>
      <c r="GP188" s="58" t="str">
        <f>GP184+GP185</f>
        <v>#ERROR!</v>
      </c>
      <c r="GQ188" s="19"/>
    </row>
    <row r="189" ht="15.75" customHeight="1">
      <c r="A189" s="102"/>
      <c r="H189" s="62" t="s">
        <v>34</v>
      </c>
      <c r="I189" s="27"/>
      <c r="J189" s="27"/>
      <c r="K189" s="28"/>
      <c r="L189" s="63">
        <f>L190/K164</f>
        <v>126.27175</v>
      </c>
      <c r="M189" s="41"/>
      <c r="O189" s="57" t="s">
        <v>42</v>
      </c>
      <c r="P189" s="6"/>
      <c r="Q189" s="19"/>
      <c r="R189" s="58">
        <f>R188*K164</f>
        <v>2533.506624</v>
      </c>
      <c r="S189" s="19"/>
      <c r="W189" s="62" t="s">
        <v>34</v>
      </c>
      <c r="X189" s="27"/>
      <c r="Y189" s="27"/>
      <c r="Z189" s="28"/>
      <c r="AA189" s="63">
        <f>AA190/Z164</f>
        <v>126.27175</v>
      </c>
      <c r="AB189" s="41"/>
      <c r="AD189" s="57" t="s">
        <v>42</v>
      </c>
      <c r="AE189" s="6"/>
      <c r="AF189" s="19"/>
      <c r="AG189" s="58">
        <f>AG188*Z164</f>
        <v>2339.127331</v>
      </c>
      <c r="AH189" s="19"/>
      <c r="AL189" s="62" t="s">
        <v>34</v>
      </c>
      <c r="AM189" s="27"/>
      <c r="AN189" s="27"/>
      <c r="AO189" s="28"/>
      <c r="AP189" s="63">
        <f>AP190/AO164</f>
        <v>126.27175</v>
      </c>
      <c r="AQ189" s="41"/>
      <c r="AS189" s="57" t="s">
        <v>42</v>
      </c>
      <c r="AT189" s="6"/>
      <c r="AU189" s="19"/>
      <c r="AV189" s="58">
        <f>AV188*AO164</f>
        <v>2403.920429</v>
      </c>
      <c r="AW189" s="19"/>
      <c r="BA189" s="62" t="s">
        <v>34</v>
      </c>
      <c r="BB189" s="27"/>
      <c r="BC189" s="27"/>
      <c r="BD189" s="28"/>
      <c r="BE189" s="63">
        <f>BE190/BD164</f>
        <v>126.27175</v>
      </c>
      <c r="BF189" s="41"/>
      <c r="BH189" s="57" t="s">
        <v>42</v>
      </c>
      <c r="BI189" s="6"/>
      <c r="BJ189" s="19"/>
      <c r="BK189" s="58">
        <f>BK188*BD164</f>
        <v>2468.713526</v>
      </c>
      <c r="BL189" s="19"/>
      <c r="BP189" s="62" t="s">
        <v>34</v>
      </c>
      <c r="BQ189" s="27"/>
      <c r="BR189" s="27"/>
      <c r="BS189" s="28"/>
      <c r="BT189" s="63">
        <f>BT190/BS164</f>
        <v>126.27175</v>
      </c>
      <c r="BU189" s="41"/>
      <c r="BW189" s="57" t="s">
        <v>42</v>
      </c>
      <c r="BX189" s="6"/>
      <c r="BY189" s="19"/>
      <c r="BZ189" s="58">
        <f>BZ188*BS164</f>
        <v>2598.299722</v>
      </c>
      <c r="CA189" s="19"/>
      <c r="CE189" s="62" t="s">
        <v>34</v>
      </c>
      <c r="CF189" s="27"/>
      <c r="CG189" s="27"/>
      <c r="CH189" s="28"/>
      <c r="CI189" s="63">
        <f>CI190/CH164</f>
        <v>126.27175</v>
      </c>
      <c r="CJ189" s="41"/>
      <c r="CL189" s="57" t="s">
        <v>42</v>
      </c>
      <c r="CM189" s="6"/>
      <c r="CN189" s="19"/>
      <c r="CO189" s="58">
        <f>CO188*CH164</f>
        <v>2663.092819</v>
      </c>
      <c r="CP189" s="19"/>
      <c r="CT189" s="62" t="s">
        <v>34</v>
      </c>
      <c r="CU189" s="27"/>
      <c r="CV189" s="27"/>
      <c r="CW189" s="28"/>
      <c r="CX189" s="63">
        <f>CX190/CW164</f>
        <v>126.27175</v>
      </c>
      <c r="CY189" s="41"/>
      <c r="DA189" s="57" t="s">
        <v>42</v>
      </c>
      <c r="DB189" s="6"/>
      <c r="DC189" s="19"/>
      <c r="DD189" s="58" t="str">
        <f>DD188*CW164</f>
        <v>#ERROR!</v>
      </c>
      <c r="DE189" s="19"/>
      <c r="DI189" s="62" t="s">
        <v>34</v>
      </c>
      <c r="DJ189" s="27"/>
      <c r="DK189" s="27"/>
      <c r="DL189" s="28"/>
      <c r="DM189" s="63">
        <f>DM190/DL164</f>
        <v>126.27175</v>
      </c>
      <c r="DN189" s="41"/>
      <c r="DP189" s="57" t="s">
        <v>42</v>
      </c>
      <c r="DQ189" s="6"/>
      <c r="DR189" s="19"/>
      <c r="DS189" s="58">
        <f>DS188*DL164</f>
        <v>2727.885917</v>
      </c>
      <c r="DT189" s="19"/>
      <c r="DX189" s="62" t="s">
        <v>34</v>
      </c>
      <c r="DY189" s="27"/>
      <c r="DZ189" s="27"/>
      <c r="EA189" s="28"/>
      <c r="EB189" s="63">
        <f>EB190/EA164</f>
        <v>126.27175</v>
      </c>
      <c r="EC189" s="41"/>
      <c r="EE189" s="57" t="s">
        <v>42</v>
      </c>
      <c r="EF189" s="6"/>
      <c r="EG189" s="19"/>
      <c r="EH189" s="58">
        <f>EH188*EA164</f>
        <v>2792.679014</v>
      </c>
      <c r="EI189" s="19"/>
      <c r="EM189" s="62" t="s">
        <v>34</v>
      </c>
      <c r="EN189" s="27"/>
      <c r="EO189" s="27"/>
      <c r="EP189" s="28"/>
      <c r="EQ189" s="63">
        <f>EQ190/EP164</f>
        <v>126.27175</v>
      </c>
      <c r="ER189" s="41"/>
      <c r="ET189" s="57" t="s">
        <v>42</v>
      </c>
      <c r="EU189" s="6"/>
      <c r="EV189" s="19"/>
      <c r="EW189" s="58">
        <f>EW188*EP164</f>
        <v>2857.472112</v>
      </c>
      <c r="EX189" s="19"/>
      <c r="FB189" s="62" t="s">
        <v>34</v>
      </c>
      <c r="FC189" s="27"/>
      <c r="FD189" s="27"/>
      <c r="FE189" s="28"/>
      <c r="FF189" s="63">
        <f>FF190/FE164</f>
        <v>126.27175</v>
      </c>
      <c r="FG189" s="41"/>
      <c r="FI189" s="57" t="s">
        <v>42</v>
      </c>
      <c r="FJ189" s="6"/>
      <c r="FK189" s="19"/>
      <c r="FL189" s="58" t="str">
        <f>FL188*FE164</f>
        <v>#ERROR!</v>
      </c>
      <c r="FM189" s="19"/>
      <c r="FQ189" s="104" t="s">
        <v>34</v>
      </c>
      <c r="FR189" s="11"/>
      <c r="FS189" s="11"/>
      <c r="FT189" s="12"/>
      <c r="FU189" s="105">
        <f>FU190/FT164</f>
        <v>126.27175</v>
      </c>
      <c r="FV189" s="14"/>
      <c r="FX189" s="57" t="s">
        <v>42</v>
      </c>
      <c r="FY189" s="6"/>
      <c r="FZ189" s="17"/>
      <c r="GA189" s="58" t="str">
        <f>GA188*FT164</f>
        <v>#ERROR!</v>
      </c>
      <c r="GB189" s="19"/>
      <c r="GF189" s="104" t="s">
        <v>34</v>
      </c>
      <c r="GG189" s="11"/>
      <c r="GH189" s="11"/>
      <c r="GI189" s="12"/>
      <c r="GJ189" s="105">
        <f>GJ190/GI164</f>
        <v>126.27175</v>
      </c>
      <c r="GK189" s="14"/>
      <c r="GM189" s="57" t="s">
        <v>42</v>
      </c>
      <c r="GN189" s="6"/>
      <c r="GO189" s="17"/>
      <c r="GP189" s="58" t="str">
        <f>GP188*GI164</f>
        <v>#ERROR!</v>
      </c>
      <c r="GQ189" s="19"/>
    </row>
    <row r="190" ht="15.75" customHeight="1">
      <c r="A190" s="102"/>
      <c r="H190" s="64" t="s">
        <v>43</v>
      </c>
      <c r="I190" s="6"/>
      <c r="J190" s="6"/>
      <c r="K190" s="17"/>
      <c r="L190" s="65">
        <f>K158*K163</f>
        <v>3030.522</v>
      </c>
      <c r="M190" s="19"/>
      <c r="O190" s="57" t="s">
        <v>44</v>
      </c>
      <c r="P190" s="6"/>
      <c r="Q190" s="19"/>
      <c r="R190" s="58">
        <f>R188*K166</f>
        <v>747384.4541</v>
      </c>
      <c r="S190" s="19"/>
      <c r="W190" s="64" t="s">
        <v>43</v>
      </c>
      <c r="X190" s="6"/>
      <c r="Y190" s="6"/>
      <c r="Z190" s="17"/>
      <c r="AA190" s="65">
        <f>Z158*Z163</f>
        <v>3030.522</v>
      </c>
      <c r="AB190" s="19"/>
      <c r="AD190" s="57" t="s">
        <v>44</v>
      </c>
      <c r="AE190" s="6"/>
      <c r="AF190" s="19"/>
      <c r="AG190" s="58">
        <f>AG188*Z166</f>
        <v>690042.5627</v>
      </c>
      <c r="AH190" s="19"/>
      <c r="AL190" s="64" t="s">
        <v>43</v>
      </c>
      <c r="AM190" s="6"/>
      <c r="AN190" s="6"/>
      <c r="AO190" s="17"/>
      <c r="AP190" s="65">
        <f>AO158*AO163</f>
        <v>3030.522</v>
      </c>
      <c r="AQ190" s="19"/>
      <c r="AS190" s="57" t="s">
        <v>44</v>
      </c>
      <c r="AT190" s="6"/>
      <c r="AU190" s="19"/>
      <c r="AV190" s="58">
        <f>AV188*AO166</f>
        <v>709156.5265</v>
      </c>
      <c r="AW190" s="19"/>
      <c r="BA190" s="64" t="s">
        <v>43</v>
      </c>
      <c r="BB190" s="6"/>
      <c r="BC190" s="6"/>
      <c r="BD190" s="17"/>
      <c r="BE190" s="65">
        <f>BD158*BD163</f>
        <v>3030.522</v>
      </c>
      <c r="BF190" s="19"/>
      <c r="BH190" s="57" t="s">
        <v>44</v>
      </c>
      <c r="BI190" s="6"/>
      <c r="BJ190" s="19"/>
      <c r="BK190" s="58">
        <f>BK188*BD166</f>
        <v>728270.4903</v>
      </c>
      <c r="BL190" s="19"/>
      <c r="BP190" s="64" t="s">
        <v>43</v>
      </c>
      <c r="BQ190" s="6"/>
      <c r="BR190" s="6"/>
      <c r="BS190" s="17"/>
      <c r="BT190" s="65">
        <f>BS158*BS163</f>
        <v>3030.522</v>
      </c>
      <c r="BU190" s="19"/>
      <c r="BW190" s="57" t="s">
        <v>44</v>
      </c>
      <c r="BX190" s="6"/>
      <c r="BY190" s="19"/>
      <c r="BZ190" s="58">
        <f>BZ188*BS166</f>
        <v>766498.4179</v>
      </c>
      <c r="CA190" s="19"/>
      <c r="CE190" s="64" t="s">
        <v>43</v>
      </c>
      <c r="CF190" s="6"/>
      <c r="CG190" s="6"/>
      <c r="CH190" s="17"/>
      <c r="CI190" s="65">
        <f>CH158*CH163</f>
        <v>3030.522</v>
      </c>
      <c r="CJ190" s="19"/>
      <c r="CL190" s="57" t="s">
        <v>44</v>
      </c>
      <c r="CM190" s="6"/>
      <c r="CN190" s="19"/>
      <c r="CO190" s="58">
        <f>CO188*CH166</f>
        <v>785612.3817</v>
      </c>
      <c r="CP190" s="19"/>
      <c r="CT190" s="64" t="s">
        <v>43</v>
      </c>
      <c r="CU190" s="6"/>
      <c r="CV190" s="6"/>
      <c r="CW190" s="17"/>
      <c r="CX190" s="65">
        <f>CW158*CW163</f>
        <v>3030.522</v>
      </c>
      <c r="CY190" s="19"/>
      <c r="DA190" s="57" t="s">
        <v>44</v>
      </c>
      <c r="DB190" s="6"/>
      <c r="DC190" s="19"/>
      <c r="DD190" s="58" t="str">
        <f>DD188*CW166</f>
        <v>#ERROR!</v>
      </c>
      <c r="DE190" s="19"/>
      <c r="DI190" s="64" t="s">
        <v>43</v>
      </c>
      <c r="DJ190" s="6"/>
      <c r="DK190" s="6"/>
      <c r="DL190" s="17"/>
      <c r="DM190" s="65">
        <f>DL158*DL163</f>
        <v>3030.522</v>
      </c>
      <c r="DN190" s="19"/>
      <c r="DP190" s="57" t="s">
        <v>44</v>
      </c>
      <c r="DQ190" s="6"/>
      <c r="DR190" s="19"/>
      <c r="DS190" s="58">
        <f>DS188*DL166</f>
        <v>804726.3455</v>
      </c>
      <c r="DT190" s="19"/>
      <c r="DX190" s="64" t="s">
        <v>43</v>
      </c>
      <c r="DY190" s="6"/>
      <c r="DZ190" s="6"/>
      <c r="EA190" s="17"/>
      <c r="EB190" s="65">
        <f>EA158*EA163</f>
        <v>3030.522</v>
      </c>
      <c r="EC190" s="19"/>
      <c r="EE190" s="57" t="s">
        <v>44</v>
      </c>
      <c r="EF190" s="6"/>
      <c r="EG190" s="19"/>
      <c r="EH190" s="58">
        <f>EH188*EA166</f>
        <v>823840.3092</v>
      </c>
      <c r="EI190" s="19"/>
      <c r="EM190" s="64" t="s">
        <v>43</v>
      </c>
      <c r="EN190" s="6"/>
      <c r="EO190" s="6"/>
      <c r="EP190" s="17"/>
      <c r="EQ190" s="65">
        <f>EP158*EP163</f>
        <v>3030.522</v>
      </c>
      <c r="ER190" s="19"/>
      <c r="ET190" s="57" t="s">
        <v>44</v>
      </c>
      <c r="EU190" s="6"/>
      <c r="EV190" s="19"/>
      <c r="EW190" s="58">
        <f>EW188*EP166</f>
        <v>842954.273</v>
      </c>
      <c r="EX190" s="19"/>
      <c r="FB190" s="64" t="s">
        <v>43</v>
      </c>
      <c r="FC190" s="6"/>
      <c r="FD190" s="6"/>
      <c r="FE190" s="17"/>
      <c r="FF190" s="65">
        <f>FE158*FE163</f>
        <v>3030.522</v>
      </c>
      <c r="FG190" s="19"/>
      <c r="FI190" s="57" t="s">
        <v>44</v>
      </c>
      <c r="FJ190" s="6"/>
      <c r="FK190" s="19"/>
      <c r="FL190" s="58" t="str">
        <f>FL188*FE166</f>
        <v>#ERROR!</v>
      </c>
      <c r="FM190" s="19"/>
      <c r="FQ190" s="64" t="s">
        <v>43</v>
      </c>
      <c r="FR190" s="6"/>
      <c r="FS190" s="6"/>
      <c r="FT190" s="17"/>
      <c r="FU190" s="65">
        <f>FT158*FT163</f>
        <v>3030.522</v>
      </c>
      <c r="FV190" s="19"/>
      <c r="FX190" s="57" t="s">
        <v>44</v>
      </c>
      <c r="FY190" s="6"/>
      <c r="FZ190" s="17"/>
      <c r="GA190" s="58" t="str">
        <f>GA188*FT166</f>
        <v>#ERROR!</v>
      </c>
      <c r="GB190" s="19"/>
      <c r="GF190" s="64" t="s">
        <v>43</v>
      </c>
      <c r="GG190" s="6"/>
      <c r="GH190" s="6"/>
      <c r="GI190" s="17"/>
      <c r="GJ190" s="65">
        <f>GI158*GI163</f>
        <v>3030.522</v>
      </c>
      <c r="GK190" s="19"/>
      <c r="GM190" s="57" t="s">
        <v>44</v>
      </c>
      <c r="GN190" s="6"/>
      <c r="GO190" s="17"/>
      <c r="GP190" s="58" t="str">
        <f>GP188*GI166</f>
        <v>#ERROR!</v>
      </c>
      <c r="GQ190" s="19"/>
    </row>
    <row r="191" ht="15.75" customHeight="1">
      <c r="A191" s="102"/>
      <c r="H191" s="64" t="s">
        <v>45</v>
      </c>
      <c r="I191" s="6"/>
      <c r="J191" s="6"/>
      <c r="K191" s="17"/>
      <c r="L191" s="65">
        <f>L190*K165</f>
        <v>894003.99</v>
      </c>
      <c r="M191" s="19"/>
      <c r="O191" s="57" t="s">
        <v>46</v>
      </c>
      <c r="P191" s="6"/>
      <c r="Q191" s="19"/>
      <c r="R191" s="66">
        <f>R190*5</f>
        <v>3736922.27</v>
      </c>
      <c r="S191" s="19"/>
      <c r="W191" s="64" t="s">
        <v>45</v>
      </c>
      <c r="X191" s="6"/>
      <c r="Y191" s="6"/>
      <c r="Z191" s="17"/>
      <c r="AA191" s="65">
        <f>AA190*Z165</f>
        <v>894003.99</v>
      </c>
      <c r="AB191" s="19"/>
      <c r="AD191" s="57" t="s">
        <v>46</v>
      </c>
      <c r="AE191" s="6"/>
      <c r="AF191" s="19"/>
      <c r="AG191" s="66">
        <f>AG190*5</f>
        <v>3450212.814</v>
      </c>
      <c r="AH191" s="19"/>
      <c r="AL191" s="64" t="s">
        <v>45</v>
      </c>
      <c r="AM191" s="6"/>
      <c r="AN191" s="6"/>
      <c r="AO191" s="17"/>
      <c r="AP191" s="65">
        <f>AP190*AO165</f>
        <v>894003.99</v>
      </c>
      <c r="AQ191" s="19"/>
      <c r="AS191" s="57" t="s">
        <v>46</v>
      </c>
      <c r="AT191" s="6"/>
      <c r="AU191" s="19"/>
      <c r="AV191" s="66">
        <f>AV190*5</f>
        <v>3545782.632</v>
      </c>
      <c r="AW191" s="19"/>
      <c r="BA191" s="64" t="s">
        <v>45</v>
      </c>
      <c r="BB191" s="6"/>
      <c r="BC191" s="6"/>
      <c r="BD191" s="17"/>
      <c r="BE191" s="65">
        <f>BE190*BD165</f>
        <v>894003.99</v>
      </c>
      <c r="BF191" s="19"/>
      <c r="BH191" s="57" t="s">
        <v>46</v>
      </c>
      <c r="BI191" s="6"/>
      <c r="BJ191" s="19"/>
      <c r="BK191" s="66">
        <f>BK190*5</f>
        <v>3641352.451</v>
      </c>
      <c r="BL191" s="19"/>
      <c r="BP191" s="64" t="s">
        <v>45</v>
      </c>
      <c r="BQ191" s="6"/>
      <c r="BR191" s="6"/>
      <c r="BS191" s="17"/>
      <c r="BT191" s="65">
        <f>BT190*BS165</f>
        <v>894003.99</v>
      </c>
      <c r="BU191" s="19"/>
      <c r="BW191" s="57" t="s">
        <v>46</v>
      </c>
      <c r="BX191" s="6"/>
      <c r="BY191" s="19"/>
      <c r="BZ191" s="66">
        <f>BZ190*5</f>
        <v>3832492.089</v>
      </c>
      <c r="CA191" s="19"/>
      <c r="CE191" s="64" t="s">
        <v>45</v>
      </c>
      <c r="CF191" s="6"/>
      <c r="CG191" s="6"/>
      <c r="CH191" s="17"/>
      <c r="CI191" s="65">
        <f>CI190*CH165</f>
        <v>894003.99</v>
      </c>
      <c r="CJ191" s="19"/>
      <c r="CL191" s="57" t="s">
        <v>46</v>
      </c>
      <c r="CM191" s="6"/>
      <c r="CN191" s="19"/>
      <c r="CO191" s="66">
        <f>CO190*5</f>
        <v>3928061.908</v>
      </c>
      <c r="CP191" s="19"/>
      <c r="CT191" s="64" t="s">
        <v>45</v>
      </c>
      <c r="CU191" s="6"/>
      <c r="CV191" s="6"/>
      <c r="CW191" s="17"/>
      <c r="CX191" s="65">
        <f>CX190*CW165</f>
        <v>894003.99</v>
      </c>
      <c r="CY191" s="19"/>
      <c r="DA191" s="57" t="s">
        <v>46</v>
      </c>
      <c r="DB191" s="6"/>
      <c r="DC191" s="19"/>
      <c r="DD191" s="66" t="str">
        <f>DD190*5</f>
        <v>#ERROR!</v>
      </c>
      <c r="DE191" s="19"/>
      <c r="DI191" s="64" t="s">
        <v>45</v>
      </c>
      <c r="DJ191" s="6"/>
      <c r="DK191" s="6"/>
      <c r="DL191" s="17"/>
      <c r="DM191" s="65">
        <f>DM190*DL165</f>
        <v>894003.99</v>
      </c>
      <c r="DN191" s="19"/>
      <c r="DP191" s="57" t="s">
        <v>46</v>
      </c>
      <c r="DQ191" s="6"/>
      <c r="DR191" s="19"/>
      <c r="DS191" s="66">
        <f>DS190*5</f>
        <v>4023631.727</v>
      </c>
      <c r="DT191" s="19"/>
      <c r="DX191" s="64" t="s">
        <v>45</v>
      </c>
      <c r="DY191" s="6"/>
      <c r="DZ191" s="6"/>
      <c r="EA191" s="17"/>
      <c r="EB191" s="65">
        <f>EB190*EA165</f>
        <v>894003.99</v>
      </c>
      <c r="EC191" s="19"/>
      <c r="EE191" s="57" t="s">
        <v>46</v>
      </c>
      <c r="EF191" s="6"/>
      <c r="EG191" s="19"/>
      <c r="EH191" s="66">
        <f>EH190*5</f>
        <v>4119201.546</v>
      </c>
      <c r="EI191" s="19"/>
      <c r="EM191" s="64" t="s">
        <v>45</v>
      </c>
      <c r="EN191" s="6"/>
      <c r="EO191" s="6"/>
      <c r="EP191" s="17"/>
      <c r="EQ191" s="65">
        <f>EQ190*EP165</f>
        <v>894003.99</v>
      </c>
      <c r="ER191" s="19"/>
      <c r="ET191" s="57" t="s">
        <v>46</v>
      </c>
      <c r="EU191" s="6"/>
      <c r="EV191" s="19"/>
      <c r="EW191" s="66">
        <f>EW190*5</f>
        <v>4214771.365</v>
      </c>
      <c r="EX191" s="19"/>
      <c r="FB191" s="64" t="s">
        <v>45</v>
      </c>
      <c r="FC191" s="6"/>
      <c r="FD191" s="6"/>
      <c r="FE191" s="17"/>
      <c r="FF191" s="65">
        <f>FF190*FE165</f>
        <v>894003.99</v>
      </c>
      <c r="FG191" s="19"/>
      <c r="FI191" s="57" t="s">
        <v>46</v>
      </c>
      <c r="FJ191" s="6"/>
      <c r="FK191" s="19"/>
      <c r="FL191" s="66" t="str">
        <f>FL190*5</f>
        <v>#ERROR!</v>
      </c>
      <c r="FM191" s="19"/>
      <c r="FQ191" s="64" t="s">
        <v>45</v>
      </c>
      <c r="FR191" s="6"/>
      <c r="FS191" s="6"/>
      <c r="FT191" s="17"/>
      <c r="FU191" s="65">
        <f>FU190*FT165</f>
        <v>894003.99</v>
      </c>
      <c r="FV191" s="19"/>
      <c r="FX191" s="57" t="s">
        <v>46</v>
      </c>
      <c r="FY191" s="6"/>
      <c r="FZ191" s="17"/>
      <c r="GA191" s="66" t="str">
        <f>GA190*5</f>
        <v>#ERROR!</v>
      </c>
      <c r="GB191" s="19"/>
      <c r="GF191" s="64" t="s">
        <v>45</v>
      </c>
      <c r="GG191" s="6"/>
      <c r="GH191" s="6"/>
      <c r="GI191" s="17"/>
      <c r="GJ191" s="65">
        <f>GJ190*GI165</f>
        <v>894003.99</v>
      </c>
      <c r="GK191" s="19"/>
      <c r="GM191" s="57" t="s">
        <v>46</v>
      </c>
      <c r="GN191" s="6"/>
      <c r="GO191" s="17"/>
      <c r="GP191" s="66" t="str">
        <f>GP190*5</f>
        <v>#ERROR!</v>
      </c>
      <c r="GQ191" s="19"/>
    </row>
    <row r="192" ht="15.75" customHeight="1">
      <c r="A192" s="102"/>
      <c r="H192" s="67" t="s">
        <v>47</v>
      </c>
      <c r="I192" s="34"/>
      <c r="J192" s="34"/>
      <c r="K192" s="35"/>
      <c r="L192" s="68">
        <f>L191*5</f>
        <v>4470019.95</v>
      </c>
      <c r="M192" s="37"/>
      <c r="W192" s="67" t="s">
        <v>47</v>
      </c>
      <c r="X192" s="34"/>
      <c r="Y192" s="34"/>
      <c r="Z192" s="35"/>
      <c r="AA192" s="68">
        <f>AA191*5</f>
        <v>4470019.95</v>
      </c>
      <c r="AB192" s="37"/>
      <c r="AL192" s="67" t="s">
        <v>47</v>
      </c>
      <c r="AM192" s="34"/>
      <c r="AN192" s="34"/>
      <c r="AO192" s="35"/>
      <c r="AP192" s="68">
        <f>AP191*5</f>
        <v>4470019.95</v>
      </c>
      <c r="AQ192" s="37"/>
      <c r="BA192" s="67" t="s">
        <v>47</v>
      </c>
      <c r="BB192" s="34"/>
      <c r="BC192" s="34"/>
      <c r="BD192" s="35"/>
      <c r="BE192" s="68">
        <f>BE191*5</f>
        <v>4470019.95</v>
      </c>
      <c r="BF192" s="37"/>
      <c r="BP192" s="67" t="s">
        <v>47</v>
      </c>
      <c r="BQ192" s="34"/>
      <c r="BR192" s="34"/>
      <c r="BS192" s="35"/>
      <c r="BT192" s="68">
        <f>BT191*5</f>
        <v>4470019.95</v>
      </c>
      <c r="BU192" s="37"/>
      <c r="CE192" s="67" t="s">
        <v>47</v>
      </c>
      <c r="CF192" s="34"/>
      <c r="CG192" s="34"/>
      <c r="CH192" s="35"/>
      <c r="CI192" s="68">
        <f>CI191*5</f>
        <v>4470019.95</v>
      </c>
      <c r="CJ192" s="37"/>
      <c r="CT192" s="67" t="s">
        <v>47</v>
      </c>
      <c r="CU192" s="34"/>
      <c r="CV192" s="34"/>
      <c r="CW192" s="35"/>
      <c r="CX192" s="68">
        <f>CX191*5</f>
        <v>4470019.95</v>
      </c>
      <c r="CY192" s="37"/>
      <c r="DI192" s="67" t="s">
        <v>47</v>
      </c>
      <c r="DJ192" s="34"/>
      <c r="DK192" s="34"/>
      <c r="DL192" s="35"/>
      <c r="DM192" s="68">
        <f>DM191*5</f>
        <v>4470019.95</v>
      </c>
      <c r="DN192" s="37"/>
      <c r="DX192" s="67" t="s">
        <v>47</v>
      </c>
      <c r="DY192" s="34"/>
      <c r="DZ192" s="34"/>
      <c r="EA192" s="35"/>
      <c r="EB192" s="68">
        <f>EB191*5</f>
        <v>4470019.95</v>
      </c>
      <c r="EC192" s="37"/>
      <c r="EM192" s="67" t="s">
        <v>47</v>
      </c>
      <c r="EN192" s="34"/>
      <c r="EO192" s="34"/>
      <c r="EP192" s="35"/>
      <c r="EQ192" s="68">
        <f>EQ191*5</f>
        <v>4470019.95</v>
      </c>
      <c r="ER192" s="37"/>
      <c r="FB192" s="67" t="s">
        <v>47</v>
      </c>
      <c r="FC192" s="34"/>
      <c r="FD192" s="34"/>
      <c r="FE192" s="35"/>
      <c r="FF192" s="68">
        <f>FF191*5</f>
        <v>4470019.95</v>
      </c>
      <c r="FG192" s="37"/>
      <c r="FQ192" s="67" t="s">
        <v>47</v>
      </c>
      <c r="FR192" s="34"/>
      <c r="FS192" s="34"/>
      <c r="FT192" s="35"/>
      <c r="FU192" s="68">
        <f>FU191*5</f>
        <v>4470019.95</v>
      </c>
      <c r="FV192" s="37"/>
      <c r="GF192" s="67" t="s">
        <v>47</v>
      </c>
      <c r="GG192" s="34"/>
      <c r="GH192" s="34"/>
      <c r="GI192" s="35"/>
      <c r="GJ192" s="68">
        <f>GJ191*5</f>
        <v>4470019.95</v>
      </c>
      <c r="GK192" s="37"/>
    </row>
    <row r="193" ht="15.75" customHeight="1">
      <c r="A193" s="102"/>
      <c r="O193" s="69" t="s">
        <v>48</v>
      </c>
      <c r="P193" s="11"/>
      <c r="Q193" s="11"/>
      <c r="R193" s="11"/>
      <c r="S193" s="14"/>
      <c r="AD193" s="69" t="s">
        <v>48</v>
      </c>
      <c r="AE193" s="11"/>
      <c r="AF193" s="11"/>
      <c r="AG193" s="11"/>
      <c r="AH193" s="14"/>
      <c r="AS193" s="69" t="s">
        <v>48</v>
      </c>
      <c r="AT193" s="11"/>
      <c r="AU193" s="11"/>
      <c r="AV193" s="11"/>
      <c r="AW193" s="14"/>
      <c r="BH193" s="69" t="s">
        <v>48</v>
      </c>
      <c r="BI193" s="11"/>
      <c r="BJ193" s="11"/>
      <c r="BK193" s="11"/>
      <c r="BL193" s="14"/>
      <c r="BW193" s="69" t="s">
        <v>48</v>
      </c>
      <c r="BX193" s="11"/>
      <c r="BY193" s="11"/>
      <c r="BZ193" s="11"/>
      <c r="CA193" s="14"/>
      <c r="CL193" s="69" t="s">
        <v>48</v>
      </c>
      <c r="CM193" s="11"/>
      <c r="CN193" s="11"/>
      <c r="CO193" s="11"/>
      <c r="CP193" s="14"/>
      <c r="DA193" s="69" t="s">
        <v>48</v>
      </c>
      <c r="DB193" s="11"/>
      <c r="DC193" s="11"/>
      <c r="DD193" s="11"/>
      <c r="DE193" s="14"/>
      <c r="DP193" s="69" t="s">
        <v>48</v>
      </c>
      <c r="DQ193" s="11"/>
      <c r="DR193" s="11"/>
      <c r="DS193" s="11"/>
      <c r="DT193" s="14"/>
      <c r="EE193" s="69" t="s">
        <v>48</v>
      </c>
      <c r="EF193" s="11"/>
      <c r="EG193" s="11"/>
      <c r="EH193" s="11"/>
      <c r="EI193" s="14"/>
      <c r="ET193" s="69" t="s">
        <v>48</v>
      </c>
      <c r="EU193" s="11"/>
      <c r="EV193" s="11"/>
      <c r="EW193" s="11"/>
      <c r="EX193" s="14"/>
      <c r="FI193" s="69" t="s">
        <v>48</v>
      </c>
      <c r="FJ193" s="11"/>
      <c r="FK193" s="11"/>
      <c r="FL193" s="11"/>
      <c r="FM193" s="14"/>
      <c r="FX193" s="69" t="s">
        <v>48</v>
      </c>
      <c r="FY193" s="11"/>
      <c r="FZ193" s="11"/>
      <c r="GA193" s="11"/>
      <c r="GB193" s="14"/>
      <c r="GM193" s="69" t="s">
        <v>48</v>
      </c>
      <c r="GN193" s="11"/>
      <c r="GO193" s="11"/>
      <c r="GP193" s="11"/>
      <c r="GQ193" s="14"/>
    </row>
    <row r="194" ht="15.75" customHeight="1">
      <c r="A194" s="102"/>
      <c r="H194" s="70" t="s">
        <v>49</v>
      </c>
      <c r="I194" s="71"/>
      <c r="J194" s="71"/>
      <c r="K194" s="71"/>
      <c r="L194" s="71"/>
      <c r="M194" s="72"/>
      <c r="O194" s="73" t="s">
        <v>50</v>
      </c>
      <c r="P194" s="6"/>
      <c r="Q194" s="19"/>
      <c r="R194" s="74">
        <f t="shared" ref="R194:R197" si="401">L189-R188</f>
        <v>20.708974</v>
      </c>
      <c r="S194" s="19"/>
      <c r="W194" s="70" t="s">
        <v>49</v>
      </c>
      <c r="X194" s="71"/>
      <c r="Y194" s="71"/>
      <c r="Z194" s="71"/>
      <c r="AA194" s="71"/>
      <c r="AB194" s="72"/>
      <c r="AD194" s="73" t="s">
        <v>50</v>
      </c>
      <c r="AE194" s="6"/>
      <c r="AF194" s="19"/>
      <c r="AG194" s="74">
        <f t="shared" ref="AG194:AG197" si="402">AA189-AG188</f>
        <v>28.8081112</v>
      </c>
      <c r="AH194" s="19"/>
      <c r="AL194" s="70" t="s">
        <v>49</v>
      </c>
      <c r="AM194" s="71"/>
      <c r="AN194" s="71"/>
      <c r="AO194" s="71"/>
      <c r="AP194" s="71"/>
      <c r="AQ194" s="72"/>
      <c r="AS194" s="73" t="s">
        <v>50</v>
      </c>
      <c r="AT194" s="6"/>
      <c r="AU194" s="19"/>
      <c r="AV194" s="74">
        <f t="shared" ref="AV194:AV197" si="403">AP189-AV188</f>
        <v>26.1083988</v>
      </c>
      <c r="AW194" s="19"/>
      <c r="BA194" s="70" t="s">
        <v>49</v>
      </c>
      <c r="BB194" s="71"/>
      <c r="BC194" s="71"/>
      <c r="BD194" s="71"/>
      <c r="BE194" s="71"/>
      <c r="BF194" s="72"/>
      <c r="BH194" s="73" t="s">
        <v>50</v>
      </c>
      <c r="BI194" s="6"/>
      <c r="BJ194" s="19"/>
      <c r="BK194" s="74">
        <f t="shared" ref="BK194:BK197" si="404">BE189-BK188</f>
        <v>23.4086864</v>
      </c>
      <c r="BL194" s="19"/>
      <c r="BP194" s="70" t="s">
        <v>49</v>
      </c>
      <c r="BQ194" s="71"/>
      <c r="BR194" s="71"/>
      <c r="BS194" s="71"/>
      <c r="BT194" s="71"/>
      <c r="BU194" s="72"/>
      <c r="BW194" s="73" t="s">
        <v>50</v>
      </c>
      <c r="BX194" s="6"/>
      <c r="BY194" s="19"/>
      <c r="BZ194" s="74">
        <f t="shared" ref="BZ194:BZ197" si="405">BT189-BZ188</f>
        <v>18.0092616</v>
      </c>
      <c r="CA194" s="19"/>
      <c r="CE194" s="70" t="s">
        <v>49</v>
      </c>
      <c r="CF194" s="71"/>
      <c r="CG194" s="71"/>
      <c r="CH194" s="71"/>
      <c r="CI194" s="71"/>
      <c r="CJ194" s="72"/>
      <c r="CL194" s="73" t="s">
        <v>50</v>
      </c>
      <c r="CM194" s="6"/>
      <c r="CN194" s="19"/>
      <c r="CO194" s="74">
        <f t="shared" ref="CO194:CO197" si="406">CI189-CO188</f>
        <v>15.3095492</v>
      </c>
      <c r="CP194" s="19"/>
      <c r="CT194" s="70" t="s">
        <v>49</v>
      </c>
      <c r="CU194" s="71"/>
      <c r="CV194" s="71"/>
      <c r="CW194" s="71"/>
      <c r="CX194" s="71"/>
      <c r="CY194" s="72"/>
      <c r="DA194" s="73" t="s">
        <v>50</v>
      </c>
      <c r="DB194" s="6"/>
      <c r="DC194" s="19"/>
      <c r="DD194" s="74" t="str">
        <f t="shared" ref="DD194:DD197" si="407">CX189-DD188</f>
        <v>#ERROR!</v>
      </c>
      <c r="DE194" s="19"/>
      <c r="DI194" s="70" t="s">
        <v>49</v>
      </c>
      <c r="DJ194" s="71"/>
      <c r="DK194" s="71"/>
      <c r="DL194" s="71"/>
      <c r="DM194" s="71"/>
      <c r="DN194" s="72"/>
      <c r="DP194" s="73" t="s">
        <v>50</v>
      </c>
      <c r="DQ194" s="6"/>
      <c r="DR194" s="19"/>
      <c r="DS194" s="74">
        <f t="shared" ref="DS194:DS197" si="408">DM189-DS188</f>
        <v>12.6098368</v>
      </c>
      <c r="DT194" s="19"/>
      <c r="DX194" s="70" t="s">
        <v>49</v>
      </c>
      <c r="DY194" s="71"/>
      <c r="DZ194" s="71"/>
      <c r="EA194" s="71"/>
      <c r="EB194" s="71"/>
      <c r="EC194" s="72"/>
      <c r="EE194" s="73" t="s">
        <v>50</v>
      </c>
      <c r="EF194" s="6"/>
      <c r="EG194" s="19"/>
      <c r="EH194" s="74">
        <f t="shared" ref="EH194:EH197" si="409">EB189-EH188</f>
        <v>9.9101244</v>
      </c>
      <c r="EI194" s="19"/>
      <c r="EM194" s="70" t="s">
        <v>49</v>
      </c>
      <c r="EN194" s="71"/>
      <c r="EO194" s="71"/>
      <c r="EP194" s="71"/>
      <c r="EQ194" s="71"/>
      <c r="ER194" s="72"/>
      <c r="ET194" s="73" t="s">
        <v>50</v>
      </c>
      <c r="EU194" s="6"/>
      <c r="EV194" s="19"/>
      <c r="EW194" s="74">
        <f t="shared" ref="EW194:EW197" si="410">EQ189-EW188</f>
        <v>7.210412</v>
      </c>
      <c r="EX194" s="19"/>
      <c r="FB194" s="70" t="s">
        <v>49</v>
      </c>
      <c r="FC194" s="71"/>
      <c r="FD194" s="71"/>
      <c r="FE194" s="71"/>
      <c r="FF194" s="71"/>
      <c r="FG194" s="72"/>
      <c r="FI194" s="73" t="s">
        <v>50</v>
      </c>
      <c r="FJ194" s="6"/>
      <c r="FK194" s="19"/>
      <c r="FL194" s="74" t="str">
        <f t="shared" ref="FL194:FL197" si="411">FF189-FL188</f>
        <v>#ERROR!</v>
      </c>
      <c r="FM194" s="19"/>
      <c r="FQ194" s="70" t="s">
        <v>49</v>
      </c>
      <c r="FR194" s="71"/>
      <c r="FS194" s="71"/>
      <c r="FT194" s="71"/>
      <c r="FU194" s="71"/>
      <c r="FV194" s="72"/>
      <c r="FX194" s="73" t="s">
        <v>50</v>
      </c>
      <c r="FY194" s="6"/>
      <c r="FZ194" s="17"/>
      <c r="GA194" s="74" t="str">
        <f t="shared" ref="GA194:GA197" si="412">FU189-GA188</f>
        <v>#ERROR!</v>
      </c>
      <c r="GB194" s="19"/>
      <c r="GF194" s="70" t="s">
        <v>49</v>
      </c>
      <c r="GG194" s="71"/>
      <c r="GH194" s="71"/>
      <c r="GI194" s="71"/>
      <c r="GJ194" s="71"/>
      <c r="GK194" s="72"/>
      <c r="GM194" s="73" t="s">
        <v>50</v>
      </c>
      <c r="GN194" s="6"/>
      <c r="GO194" s="17"/>
      <c r="GP194" s="74" t="str">
        <f t="shared" ref="GP194:GP197" si="413">GJ189-GP188</f>
        <v>#ERROR!</v>
      </c>
      <c r="GQ194" s="19"/>
    </row>
    <row r="195" ht="15.75" customHeight="1">
      <c r="A195" s="102"/>
      <c r="H195" s="55" t="s">
        <v>33</v>
      </c>
      <c r="I195" s="11"/>
      <c r="J195" s="11"/>
      <c r="K195" s="12"/>
      <c r="L195" s="75">
        <f>L196/K164</f>
        <v>17.8266</v>
      </c>
      <c r="M195" s="76" t="s">
        <v>15</v>
      </c>
      <c r="O195" s="73" t="s">
        <v>51</v>
      </c>
      <c r="P195" s="6"/>
      <c r="Q195" s="19"/>
      <c r="R195" s="74">
        <f t="shared" si="401"/>
        <v>497.015376</v>
      </c>
      <c r="S195" s="19"/>
      <c r="W195" s="55" t="s">
        <v>33</v>
      </c>
      <c r="X195" s="11"/>
      <c r="Y195" s="11"/>
      <c r="Z195" s="12"/>
      <c r="AA195" s="75">
        <f>AA196/Z164</f>
        <v>17.8266</v>
      </c>
      <c r="AB195" s="76" t="s">
        <v>15</v>
      </c>
      <c r="AD195" s="73" t="s">
        <v>51</v>
      </c>
      <c r="AE195" s="6"/>
      <c r="AF195" s="19"/>
      <c r="AG195" s="74">
        <f t="shared" si="402"/>
        <v>691.3946688</v>
      </c>
      <c r="AH195" s="19"/>
      <c r="AL195" s="55" t="s">
        <v>33</v>
      </c>
      <c r="AM195" s="11"/>
      <c r="AN195" s="11"/>
      <c r="AO195" s="12"/>
      <c r="AP195" s="75">
        <f>AP196/AO164</f>
        <v>17.8266</v>
      </c>
      <c r="AQ195" s="76" t="s">
        <v>15</v>
      </c>
      <c r="AS195" s="73" t="s">
        <v>51</v>
      </c>
      <c r="AT195" s="6"/>
      <c r="AU195" s="19"/>
      <c r="AV195" s="74">
        <f t="shared" si="403"/>
        <v>626.6015712</v>
      </c>
      <c r="AW195" s="19"/>
      <c r="BA195" s="55" t="s">
        <v>33</v>
      </c>
      <c r="BB195" s="11"/>
      <c r="BC195" s="11"/>
      <c r="BD195" s="12"/>
      <c r="BE195" s="75">
        <f>BE196/BD164</f>
        <v>17.8266</v>
      </c>
      <c r="BF195" s="76" t="s">
        <v>15</v>
      </c>
      <c r="BH195" s="73" t="s">
        <v>51</v>
      </c>
      <c r="BI195" s="6"/>
      <c r="BJ195" s="19"/>
      <c r="BK195" s="74">
        <f t="shared" si="404"/>
        <v>561.8084736</v>
      </c>
      <c r="BL195" s="19"/>
      <c r="BP195" s="55" t="s">
        <v>33</v>
      </c>
      <c r="BQ195" s="11"/>
      <c r="BR195" s="11"/>
      <c r="BS195" s="12"/>
      <c r="BT195" s="75">
        <f>BT196/BS164</f>
        <v>17.8266</v>
      </c>
      <c r="BU195" s="76" t="s">
        <v>15</v>
      </c>
      <c r="BW195" s="73" t="s">
        <v>51</v>
      </c>
      <c r="BX195" s="6"/>
      <c r="BY195" s="19"/>
      <c r="BZ195" s="74">
        <f t="shared" si="405"/>
        <v>432.2222784</v>
      </c>
      <c r="CA195" s="19"/>
      <c r="CE195" s="55" t="s">
        <v>33</v>
      </c>
      <c r="CF195" s="11"/>
      <c r="CG195" s="11"/>
      <c r="CH195" s="12"/>
      <c r="CI195" s="75">
        <f>CI196/CH164</f>
        <v>17.8266</v>
      </c>
      <c r="CJ195" s="76" t="s">
        <v>15</v>
      </c>
      <c r="CL195" s="73" t="s">
        <v>51</v>
      </c>
      <c r="CM195" s="6"/>
      <c r="CN195" s="19"/>
      <c r="CO195" s="74">
        <f t="shared" si="406"/>
        <v>367.4291808</v>
      </c>
      <c r="CP195" s="19"/>
      <c r="CT195" s="55" t="s">
        <v>33</v>
      </c>
      <c r="CU195" s="11"/>
      <c r="CV195" s="11"/>
      <c r="CW195" s="12"/>
      <c r="CX195" s="75">
        <f>CX196/CW164</f>
        <v>17.8266</v>
      </c>
      <c r="CY195" s="76" t="s">
        <v>15</v>
      </c>
      <c r="DA195" s="73" t="s">
        <v>51</v>
      </c>
      <c r="DB195" s="6"/>
      <c r="DC195" s="19"/>
      <c r="DD195" s="74" t="str">
        <f t="shared" si="407"/>
        <v>#ERROR!</v>
      </c>
      <c r="DE195" s="19"/>
      <c r="DI195" s="55" t="s">
        <v>33</v>
      </c>
      <c r="DJ195" s="11"/>
      <c r="DK195" s="11"/>
      <c r="DL195" s="12"/>
      <c r="DM195" s="75">
        <f>DM196/DL164</f>
        <v>17.8266</v>
      </c>
      <c r="DN195" s="76" t="s">
        <v>15</v>
      </c>
      <c r="DP195" s="73" t="s">
        <v>51</v>
      </c>
      <c r="DQ195" s="6"/>
      <c r="DR195" s="19"/>
      <c r="DS195" s="74">
        <f t="shared" si="408"/>
        <v>302.6360832</v>
      </c>
      <c r="DT195" s="19"/>
      <c r="DX195" s="55" t="s">
        <v>33</v>
      </c>
      <c r="DY195" s="11"/>
      <c r="DZ195" s="11"/>
      <c r="EA195" s="12"/>
      <c r="EB195" s="75">
        <f>EB196/EA164</f>
        <v>17.8266</v>
      </c>
      <c r="EC195" s="76" t="s">
        <v>15</v>
      </c>
      <c r="EE195" s="73" t="s">
        <v>51</v>
      </c>
      <c r="EF195" s="6"/>
      <c r="EG195" s="19"/>
      <c r="EH195" s="74">
        <f t="shared" si="409"/>
        <v>237.8429856</v>
      </c>
      <c r="EI195" s="19"/>
      <c r="EM195" s="55" t="s">
        <v>33</v>
      </c>
      <c r="EN195" s="11"/>
      <c r="EO195" s="11"/>
      <c r="EP195" s="12"/>
      <c r="EQ195" s="75">
        <f>EQ196/EP164</f>
        <v>17.8266</v>
      </c>
      <c r="ER195" s="76" t="s">
        <v>15</v>
      </c>
      <c r="ET195" s="73" t="s">
        <v>51</v>
      </c>
      <c r="EU195" s="6"/>
      <c r="EV195" s="19"/>
      <c r="EW195" s="74">
        <f t="shared" si="410"/>
        <v>173.049888</v>
      </c>
      <c r="EX195" s="19"/>
      <c r="FB195" s="55" t="s">
        <v>33</v>
      </c>
      <c r="FC195" s="11"/>
      <c r="FD195" s="11"/>
      <c r="FE195" s="12"/>
      <c r="FF195" s="75">
        <f>FF196/FE164</f>
        <v>17.8266</v>
      </c>
      <c r="FG195" s="76" t="s">
        <v>15</v>
      </c>
      <c r="FI195" s="73" t="s">
        <v>51</v>
      </c>
      <c r="FJ195" s="6"/>
      <c r="FK195" s="19"/>
      <c r="FL195" s="74" t="str">
        <f t="shared" si="411"/>
        <v>#ERROR!</v>
      </c>
      <c r="FM195" s="19"/>
      <c r="FQ195" s="55" t="s">
        <v>33</v>
      </c>
      <c r="FR195" s="11"/>
      <c r="FS195" s="11"/>
      <c r="FT195" s="12"/>
      <c r="FU195" s="75">
        <f>FU196/FT164</f>
        <v>17.8266</v>
      </c>
      <c r="FV195" s="76" t="s">
        <v>15</v>
      </c>
      <c r="FX195" s="73" t="s">
        <v>51</v>
      </c>
      <c r="FY195" s="6"/>
      <c r="FZ195" s="17"/>
      <c r="GA195" s="74" t="str">
        <f t="shared" si="412"/>
        <v>#ERROR!</v>
      </c>
      <c r="GB195" s="19"/>
      <c r="GF195" s="55" t="s">
        <v>33</v>
      </c>
      <c r="GG195" s="11"/>
      <c r="GH195" s="11"/>
      <c r="GI195" s="12"/>
      <c r="GJ195" s="75">
        <f>GJ196/GI164</f>
        <v>17.8266</v>
      </c>
      <c r="GK195" s="76" t="s">
        <v>15</v>
      </c>
      <c r="GM195" s="73" t="s">
        <v>51</v>
      </c>
      <c r="GN195" s="6"/>
      <c r="GO195" s="17"/>
      <c r="GP195" s="74" t="str">
        <f t="shared" si="413"/>
        <v>#ERROR!</v>
      </c>
      <c r="GQ195" s="19"/>
    </row>
    <row r="196" ht="15.75" customHeight="1">
      <c r="A196" s="102"/>
      <c r="H196" s="57" t="s">
        <v>35</v>
      </c>
      <c r="I196" s="6"/>
      <c r="J196" s="6"/>
      <c r="K196" s="17"/>
      <c r="L196" s="77">
        <f>SUM(K179:T179)</f>
        <v>427.8384</v>
      </c>
      <c r="M196" s="78" t="s">
        <v>15</v>
      </c>
      <c r="O196" s="73" t="s">
        <v>52</v>
      </c>
      <c r="P196" s="6"/>
      <c r="Q196" s="19"/>
      <c r="R196" s="74">
        <f t="shared" si="401"/>
        <v>146619.5359</v>
      </c>
      <c r="S196" s="19"/>
      <c r="W196" s="57" t="s">
        <v>35</v>
      </c>
      <c r="X196" s="6"/>
      <c r="Y196" s="6"/>
      <c r="Z196" s="17"/>
      <c r="AA196" s="77">
        <f>SUM(Z179:AI179)</f>
        <v>427.8384</v>
      </c>
      <c r="AB196" s="78" t="s">
        <v>15</v>
      </c>
      <c r="AD196" s="73" t="s">
        <v>52</v>
      </c>
      <c r="AE196" s="6"/>
      <c r="AF196" s="19"/>
      <c r="AG196" s="74">
        <f t="shared" si="402"/>
        <v>203961.4273</v>
      </c>
      <c r="AH196" s="19"/>
      <c r="AL196" s="57" t="s">
        <v>35</v>
      </c>
      <c r="AM196" s="6"/>
      <c r="AN196" s="6"/>
      <c r="AO196" s="17"/>
      <c r="AP196" s="77">
        <f>SUM(AO179:AX179)</f>
        <v>427.8384</v>
      </c>
      <c r="AQ196" s="78" t="s">
        <v>15</v>
      </c>
      <c r="AS196" s="73" t="s">
        <v>52</v>
      </c>
      <c r="AT196" s="6"/>
      <c r="AU196" s="19"/>
      <c r="AV196" s="74">
        <f t="shared" si="403"/>
        <v>184847.4635</v>
      </c>
      <c r="AW196" s="19"/>
      <c r="BA196" s="57" t="s">
        <v>35</v>
      </c>
      <c r="BB196" s="6"/>
      <c r="BC196" s="6"/>
      <c r="BD196" s="17"/>
      <c r="BE196" s="77">
        <f>SUM(BD179:BM179)</f>
        <v>427.8384</v>
      </c>
      <c r="BF196" s="78" t="s">
        <v>15</v>
      </c>
      <c r="BH196" s="73" t="s">
        <v>52</v>
      </c>
      <c r="BI196" s="6"/>
      <c r="BJ196" s="19"/>
      <c r="BK196" s="74">
        <f t="shared" si="404"/>
        <v>165733.4997</v>
      </c>
      <c r="BL196" s="19"/>
      <c r="BP196" s="57" t="s">
        <v>35</v>
      </c>
      <c r="BQ196" s="6"/>
      <c r="BR196" s="6"/>
      <c r="BS196" s="17"/>
      <c r="BT196" s="77">
        <f>SUM(BS179:CB179)</f>
        <v>427.8384</v>
      </c>
      <c r="BU196" s="78" t="s">
        <v>15</v>
      </c>
      <c r="BW196" s="73" t="s">
        <v>52</v>
      </c>
      <c r="BX196" s="6"/>
      <c r="BY196" s="19"/>
      <c r="BZ196" s="74">
        <f t="shared" si="405"/>
        <v>127505.5721</v>
      </c>
      <c r="CA196" s="19"/>
      <c r="CE196" s="57" t="s">
        <v>35</v>
      </c>
      <c r="CF196" s="6"/>
      <c r="CG196" s="6"/>
      <c r="CH196" s="17"/>
      <c r="CI196" s="77">
        <f>SUM(CH179:CQ179)</f>
        <v>427.8384</v>
      </c>
      <c r="CJ196" s="78" t="s">
        <v>15</v>
      </c>
      <c r="CL196" s="73" t="s">
        <v>52</v>
      </c>
      <c r="CM196" s="6"/>
      <c r="CN196" s="19"/>
      <c r="CO196" s="74">
        <f t="shared" si="406"/>
        <v>108391.6083</v>
      </c>
      <c r="CP196" s="19"/>
      <c r="CT196" s="57" t="s">
        <v>35</v>
      </c>
      <c r="CU196" s="6"/>
      <c r="CV196" s="6"/>
      <c r="CW196" s="17"/>
      <c r="CX196" s="77">
        <f>SUM(CW179:DF179)</f>
        <v>427.8384</v>
      </c>
      <c r="CY196" s="78" t="s">
        <v>15</v>
      </c>
      <c r="DA196" s="73" t="s">
        <v>52</v>
      </c>
      <c r="DB196" s="6"/>
      <c r="DC196" s="19"/>
      <c r="DD196" s="74" t="str">
        <f t="shared" si="407"/>
        <v>#ERROR!</v>
      </c>
      <c r="DE196" s="19"/>
      <c r="DI196" s="57" t="s">
        <v>35</v>
      </c>
      <c r="DJ196" s="6"/>
      <c r="DK196" s="6"/>
      <c r="DL196" s="17"/>
      <c r="DM196" s="77">
        <f>SUM(DL179:DU179)</f>
        <v>427.8384</v>
      </c>
      <c r="DN196" s="78" t="s">
        <v>15</v>
      </c>
      <c r="DP196" s="73" t="s">
        <v>52</v>
      </c>
      <c r="DQ196" s="6"/>
      <c r="DR196" s="19"/>
      <c r="DS196" s="74">
        <f t="shared" si="408"/>
        <v>89277.64454</v>
      </c>
      <c r="DT196" s="19"/>
      <c r="DX196" s="57" t="s">
        <v>35</v>
      </c>
      <c r="DY196" s="6"/>
      <c r="DZ196" s="6"/>
      <c r="EA196" s="17"/>
      <c r="EB196" s="77">
        <f>SUM(EA179:EJ179)</f>
        <v>427.8384</v>
      </c>
      <c r="EC196" s="78" t="s">
        <v>15</v>
      </c>
      <c r="EE196" s="73" t="s">
        <v>52</v>
      </c>
      <c r="EF196" s="6"/>
      <c r="EG196" s="19"/>
      <c r="EH196" s="74">
        <f t="shared" si="409"/>
        <v>70163.68075</v>
      </c>
      <c r="EI196" s="19"/>
      <c r="EM196" s="57" t="s">
        <v>35</v>
      </c>
      <c r="EN196" s="6"/>
      <c r="EO196" s="6"/>
      <c r="EP196" s="17"/>
      <c r="EQ196" s="77">
        <f>SUM(EP179:EY179)</f>
        <v>427.8384</v>
      </c>
      <c r="ER196" s="78" t="s">
        <v>15</v>
      </c>
      <c r="ET196" s="73" t="s">
        <v>52</v>
      </c>
      <c r="EU196" s="6"/>
      <c r="EV196" s="19"/>
      <c r="EW196" s="74">
        <f t="shared" si="410"/>
        <v>51049.71696</v>
      </c>
      <c r="EX196" s="19"/>
      <c r="FB196" s="57" t="s">
        <v>35</v>
      </c>
      <c r="FC196" s="6"/>
      <c r="FD196" s="6"/>
      <c r="FE196" s="17"/>
      <c r="FF196" s="77">
        <f>SUM(FE179:FN179)</f>
        <v>427.8384</v>
      </c>
      <c r="FG196" s="78" t="s">
        <v>15</v>
      </c>
      <c r="FI196" s="73" t="s">
        <v>52</v>
      </c>
      <c r="FJ196" s="6"/>
      <c r="FK196" s="19"/>
      <c r="FL196" s="74" t="str">
        <f t="shared" si="411"/>
        <v>#ERROR!</v>
      </c>
      <c r="FM196" s="19"/>
      <c r="FQ196" s="57" t="s">
        <v>35</v>
      </c>
      <c r="FR196" s="6"/>
      <c r="FS196" s="6"/>
      <c r="FT196" s="17"/>
      <c r="FU196" s="77">
        <f>SUM(FT179:GC179)</f>
        <v>427.8384</v>
      </c>
      <c r="FV196" s="78" t="s">
        <v>15</v>
      </c>
      <c r="FX196" s="73" t="s">
        <v>52</v>
      </c>
      <c r="FY196" s="6"/>
      <c r="FZ196" s="17"/>
      <c r="GA196" s="74" t="str">
        <f t="shared" si="412"/>
        <v>#ERROR!</v>
      </c>
      <c r="GB196" s="19"/>
      <c r="GF196" s="57" t="s">
        <v>35</v>
      </c>
      <c r="GG196" s="6"/>
      <c r="GH196" s="6"/>
      <c r="GI196" s="17"/>
      <c r="GJ196" s="77">
        <f>SUM(GI179:GR179)</f>
        <v>427.8384</v>
      </c>
      <c r="GK196" s="78" t="s">
        <v>15</v>
      </c>
      <c r="GM196" s="73" t="s">
        <v>52</v>
      </c>
      <c r="GN196" s="6"/>
      <c r="GO196" s="17"/>
      <c r="GP196" s="74" t="str">
        <f t="shared" si="413"/>
        <v>#ERROR!</v>
      </c>
      <c r="GQ196" s="19"/>
    </row>
    <row r="197" ht="15.75" customHeight="1">
      <c r="A197" s="102"/>
      <c r="H197" s="57" t="s">
        <v>53</v>
      </c>
      <c r="I197" s="6"/>
      <c r="J197" s="6"/>
      <c r="K197" s="17"/>
      <c r="L197" s="77">
        <f>L196*K165</f>
        <v>126212.328</v>
      </c>
      <c r="M197" s="78" t="s">
        <v>15</v>
      </c>
      <c r="O197" s="79" t="s">
        <v>54</v>
      </c>
      <c r="P197" s="34"/>
      <c r="Q197" s="37"/>
      <c r="R197" s="80">
        <f t="shared" si="401"/>
        <v>733097.6796</v>
      </c>
      <c r="S197" s="37"/>
      <c r="W197" s="57" t="s">
        <v>53</v>
      </c>
      <c r="X197" s="6"/>
      <c r="Y197" s="6"/>
      <c r="Z197" s="17"/>
      <c r="AA197" s="77">
        <f>AA196*Z165</f>
        <v>126212.328</v>
      </c>
      <c r="AB197" s="78" t="s">
        <v>15</v>
      </c>
      <c r="AD197" s="79" t="s">
        <v>54</v>
      </c>
      <c r="AE197" s="34"/>
      <c r="AF197" s="37"/>
      <c r="AG197" s="80">
        <f t="shared" si="402"/>
        <v>1019807.136</v>
      </c>
      <c r="AH197" s="37"/>
      <c r="AL197" s="57" t="s">
        <v>53</v>
      </c>
      <c r="AM197" s="6"/>
      <c r="AN197" s="6"/>
      <c r="AO197" s="17"/>
      <c r="AP197" s="77">
        <f>AP196*AO165</f>
        <v>126212.328</v>
      </c>
      <c r="AQ197" s="78" t="s">
        <v>15</v>
      </c>
      <c r="AS197" s="79" t="s">
        <v>54</v>
      </c>
      <c r="AT197" s="34"/>
      <c r="AU197" s="37"/>
      <c r="AV197" s="80">
        <f t="shared" si="403"/>
        <v>924237.3175</v>
      </c>
      <c r="AW197" s="37"/>
      <c r="BA197" s="57" t="s">
        <v>53</v>
      </c>
      <c r="BB197" s="6"/>
      <c r="BC197" s="6"/>
      <c r="BD197" s="17"/>
      <c r="BE197" s="77">
        <f>BE196*BD165</f>
        <v>126212.328</v>
      </c>
      <c r="BF197" s="78" t="s">
        <v>15</v>
      </c>
      <c r="BH197" s="79" t="s">
        <v>54</v>
      </c>
      <c r="BI197" s="34"/>
      <c r="BJ197" s="37"/>
      <c r="BK197" s="80">
        <f t="shared" si="404"/>
        <v>828667.4986</v>
      </c>
      <c r="BL197" s="37"/>
      <c r="BP197" s="57" t="s">
        <v>53</v>
      </c>
      <c r="BQ197" s="6"/>
      <c r="BR197" s="6"/>
      <c r="BS197" s="17"/>
      <c r="BT197" s="77">
        <f>BT196*BS165</f>
        <v>126212.328</v>
      </c>
      <c r="BU197" s="78" t="s">
        <v>15</v>
      </c>
      <c r="BW197" s="79" t="s">
        <v>54</v>
      </c>
      <c r="BX197" s="34"/>
      <c r="BY197" s="37"/>
      <c r="BZ197" s="80">
        <f t="shared" si="405"/>
        <v>637527.8606</v>
      </c>
      <c r="CA197" s="37"/>
      <c r="CE197" s="57" t="s">
        <v>53</v>
      </c>
      <c r="CF197" s="6"/>
      <c r="CG197" s="6"/>
      <c r="CH197" s="17"/>
      <c r="CI197" s="77">
        <f>CI196*CH165</f>
        <v>126212.328</v>
      </c>
      <c r="CJ197" s="78" t="s">
        <v>15</v>
      </c>
      <c r="CL197" s="79" t="s">
        <v>54</v>
      </c>
      <c r="CM197" s="34"/>
      <c r="CN197" s="37"/>
      <c r="CO197" s="80">
        <f t="shared" si="406"/>
        <v>541958.0417</v>
      </c>
      <c r="CP197" s="37"/>
      <c r="CT197" s="57" t="s">
        <v>53</v>
      </c>
      <c r="CU197" s="6"/>
      <c r="CV197" s="6"/>
      <c r="CW197" s="17"/>
      <c r="CX197" s="77">
        <f>CX196*CW165</f>
        <v>126212.328</v>
      </c>
      <c r="CY197" s="78" t="s">
        <v>15</v>
      </c>
      <c r="DA197" s="79" t="s">
        <v>54</v>
      </c>
      <c r="DB197" s="34"/>
      <c r="DC197" s="37"/>
      <c r="DD197" s="80" t="str">
        <f t="shared" si="407"/>
        <v>#ERROR!</v>
      </c>
      <c r="DE197" s="37"/>
      <c r="DI197" s="57" t="s">
        <v>53</v>
      </c>
      <c r="DJ197" s="6"/>
      <c r="DK197" s="6"/>
      <c r="DL197" s="17"/>
      <c r="DM197" s="77">
        <f>DM196*DL165</f>
        <v>126212.328</v>
      </c>
      <c r="DN197" s="78" t="s">
        <v>15</v>
      </c>
      <c r="DP197" s="79" t="s">
        <v>54</v>
      </c>
      <c r="DQ197" s="34"/>
      <c r="DR197" s="37"/>
      <c r="DS197" s="80">
        <f t="shared" si="408"/>
        <v>446388.2227</v>
      </c>
      <c r="DT197" s="37"/>
      <c r="DX197" s="57" t="s">
        <v>53</v>
      </c>
      <c r="DY197" s="6"/>
      <c r="DZ197" s="6"/>
      <c r="EA197" s="17"/>
      <c r="EB197" s="77">
        <f>EB196*EA165</f>
        <v>126212.328</v>
      </c>
      <c r="EC197" s="78" t="s">
        <v>15</v>
      </c>
      <c r="EE197" s="79" t="s">
        <v>54</v>
      </c>
      <c r="EF197" s="34"/>
      <c r="EG197" s="37"/>
      <c r="EH197" s="80">
        <f t="shared" si="409"/>
        <v>350818.4038</v>
      </c>
      <c r="EI197" s="37"/>
      <c r="EM197" s="57" t="s">
        <v>53</v>
      </c>
      <c r="EN197" s="6"/>
      <c r="EO197" s="6"/>
      <c r="EP197" s="17"/>
      <c r="EQ197" s="77">
        <f>EQ196*EP165</f>
        <v>126212.328</v>
      </c>
      <c r="ER197" s="78" t="s">
        <v>15</v>
      </c>
      <c r="ET197" s="79" t="s">
        <v>54</v>
      </c>
      <c r="EU197" s="34"/>
      <c r="EV197" s="37"/>
      <c r="EW197" s="80">
        <f t="shared" si="410"/>
        <v>255248.5848</v>
      </c>
      <c r="EX197" s="37"/>
      <c r="FB197" s="57" t="s">
        <v>53</v>
      </c>
      <c r="FC197" s="6"/>
      <c r="FD197" s="6"/>
      <c r="FE197" s="17"/>
      <c r="FF197" s="77">
        <f>FF196*FE165</f>
        <v>126212.328</v>
      </c>
      <c r="FG197" s="78" t="s">
        <v>15</v>
      </c>
      <c r="FI197" s="79" t="s">
        <v>54</v>
      </c>
      <c r="FJ197" s="34"/>
      <c r="FK197" s="37"/>
      <c r="FL197" s="80" t="str">
        <f t="shared" si="411"/>
        <v>#ERROR!</v>
      </c>
      <c r="FM197" s="37"/>
      <c r="FQ197" s="57" t="s">
        <v>53</v>
      </c>
      <c r="FR197" s="6"/>
      <c r="FS197" s="6"/>
      <c r="FT197" s="17"/>
      <c r="FU197" s="77">
        <f>FU196*FT165</f>
        <v>126212.328</v>
      </c>
      <c r="FV197" s="78" t="s">
        <v>15</v>
      </c>
      <c r="FX197" s="79" t="s">
        <v>54</v>
      </c>
      <c r="FY197" s="34"/>
      <c r="FZ197" s="35"/>
      <c r="GA197" s="80" t="str">
        <f t="shared" si="412"/>
        <v>#ERROR!</v>
      </c>
      <c r="GB197" s="37"/>
      <c r="GF197" s="57" t="s">
        <v>53</v>
      </c>
      <c r="GG197" s="6"/>
      <c r="GH197" s="6"/>
      <c r="GI197" s="17"/>
      <c r="GJ197" s="77">
        <f>GJ196*GI165</f>
        <v>126212.328</v>
      </c>
      <c r="GK197" s="78" t="s">
        <v>15</v>
      </c>
      <c r="GM197" s="79" t="s">
        <v>54</v>
      </c>
      <c r="GN197" s="34"/>
      <c r="GO197" s="35"/>
      <c r="GP197" s="80" t="str">
        <f t="shared" si="413"/>
        <v>#ERROR!</v>
      </c>
      <c r="GQ197" s="37"/>
    </row>
    <row r="198" ht="15.75" customHeight="1">
      <c r="A198" s="102"/>
      <c r="H198" s="57" t="s">
        <v>55</v>
      </c>
      <c r="I198" s="6"/>
      <c r="J198" s="6"/>
      <c r="K198" s="17"/>
      <c r="L198" s="77">
        <f>L199/K164</f>
        <v>16.7684</v>
      </c>
      <c r="M198" s="78" t="s">
        <v>15</v>
      </c>
      <c r="W198" s="57" t="s">
        <v>55</v>
      </c>
      <c r="X198" s="6"/>
      <c r="Y198" s="6"/>
      <c r="Z198" s="17"/>
      <c r="AA198" s="77">
        <f>AA199/Z164</f>
        <v>16.7684</v>
      </c>
      <c r="AB198" s="78" t="s">
        <v>15</v>
      </c>
      <c r="AL198" s="57" t="s">
        <v>55</v>
      </c>
      <c r="AM198" s="6"/>
      <c r="AN198" s="6"/>
      <c r="AO198" s="17"/>
      <c r="AP198" s="77">
        <f>AP199/AO164</f>
        <v>16.7684</v>
      </c>
      <c r="AQ198" s="78" t="s">
        <v>15</v>
      </c>
      <c r="BA198" s="57" t="s">
        <v>55</v>
      </c>
      <c r="BB198" s="6"/>
      <c r="BC198" s="6"/>
      <c r="BD198" s="17"/>
      <c r="BE198" s="77">
        <f>BE199/BD164</f>
        <v>16.7684</v>
      </c>
      <c r="BF198" s="78" t="s">
        <v>15</v>
      </c>
      <c r="BP198" s="57" t="s">
        <v>55</v>
      </c>
      <c r="BQ198" s="6"/>
      <c r="BR198" s="6"/>
      <c r="BS198" s="17"/>
      <c r="BT198" s="77">
        <f>BT199/BS164</f>
        <v>16.7684</v>
      </c>
      <c r="BU198" s="78" t="s">
        <v>15</v>
      </c>
      <c r="CE198" s="57" t="s">
        <v>55</v>
      </c>
      <c r="CF198" s="6"/>
      <c r="CG198" s="6"/>
      <c r="CH198" s="17"/>
      <c r="CI198" s="77">
        <f>CI199/CH164</f>
        <v>16.7684</v>
      </c>
      <c r="CJ198" s="78" t="s">
        <v>15</v>
      </c>
      <c r="CT198" s="57" t="s">
        <v>55</v>
      </c>
      <c r="CU198" s="6"/>
      <c r="CV198" s="6"/>
      <c r="CW198" s="17"/>
      <c r="CX198" s="77">
        <f>CX199/CW164</f>
        <v>16.7684</v>
      </c>
      <c r="CY198" s="78" t="s">
        <v>15</v>
      </c>
      <c r="DI198" s="57" t="s">
        <v>55</v>
      </c>
      <c r="DJ198" s="6"/>
      <c r="DK198" s="6"/>
      <c r="DL198" s="17"/>
      <c r="DM198" s="77">
        <f>DM199/DL164</f>
        <v>16.7684</v>
      </c>
      <c r="DN198" s="78" t="s">
        <v>15</v>
      </c>
      <c r="DX198" s="57" t="s">
        <v>55</v>
      </c>
      <c r="DY198" s="6"/>
      <c r="DZ198" s="6"/>
      <c r="EA198" s="17"/>
      <c r="EB198" s="77">
        <f>EB199/EA164</f>
        <v>16.7684</v>
      </c>
      <c r="EC198" s="78" t="s">
        <v>15</v>
      </c>
      <c r="EM198" s="57" t="s">
        <v>55</v>
      </c>
      <c r="EN198" s="6"/>
      <c r="EO198" s="6"/>
      <c r="EP198" s="17"/>
      <c r="EQ198" s="77">
        <f>EQ199/EP164</f>
        <v>16.7684</v>
      </c>
      <c r="ER198" s="78" t="s">
        <v>15</v>
      </c>
      <c r="FB198" s="57" t="s">
        <v>55</v>
      </c>
      <c r="FC198" s="6"/>
      <c r="FD198" s="6"/>
      <c r="FE198" s="17"/>
      <c r="FF198" s="77">
        <f>FF199/FE164</f>
        <v>16.7684</v>
      </c>
      <c r="FG198" s="78" t="s">
        <v>15</v>
      </c>
      <c r="FQ198" s="57" t="s">
        <v>55</v>
      </c>
      <c r="FR198" s="6"/>
      <c r="FS198" s="6"/>
      <c r="FT198" s="17"/>
      <c r="FU198" s="77">
        <f>FU199/FT164</f>
        <v>16.7684</v>
      </c>
      <c r="FV198" s="78" t="s">
        <v>15</v>
      </c>
      <c r="GF198" s="57" t="s">
        <v>55</v>
      </c>
      <c r="GG198" s="6"/>
      <c r="GH198" s="6"/>
      <c r="GI198" s="17"/>
      <c r="GJ198" s="77">
        <f>GJ199/GI164</f>
        <v>16.7684</v>
      </c>
      <c r="GK198" s="78" t="s">
        <v>15</v>
      </c>
    </row>
    <row r="199" ht="15.75" customHeight="1">
      <c r="A199" s="102"/>
      <c r="H199" s="57" t="s">
        <v>56</v>
      </c>
      <c r="I199" s="6"/>
      <c r="J199" s="6"/>
      <c r="K199" s="17"/>
      <c r="L199" s="77">
        <f>L185-L196</f>
        <v>402.4416</v>
      </c>
      <c r="M199" s="78" t="s">
        <v>15</v>
      </c>
      <c r="O199" s="51" t="s">
        <v>57</v>
      </c>
      <c r="P199" s="8"/>
      <c r="Q199" s="8"/>
      <c r="R199" s="8"/>
      <c r="S199" s="9"/>
      <c r="W199" s="57" t="s">
        <v>56</v>
      </c>
      <c r="X199" s="6"/>
      <c r="Y199" s="6"/>
      <c r="Z199" s="17"/>
      <c r="AA199" s="77">
        <f>AA185-AA196</f>
        <v>402.4416</v>
      </c>
      <c r="AB199" s="78" t="s">
        <v>15</v>
      </c>
      <c r="AD199" s="51" t="s">
        <v>57</v>
      </c>
      <c r="AE199" s="8"/>
      <c r="AF199" s="8"/>
      <c r="AG199" s="8"/>
      <c r="AH199" s="9"/>
      <c r="AL199" s="57" t="s">
        <v>56</v>
      </c>
      <c r="AM199" s="6"/>
      <c r="AN199" s="6"/>
      <c r="AO199" s="17"/>
      <c r="AP199" s="77">
        <f>AP185-AP196</f>
        <v>402.4416</v>
      </c>
      <c r="AQ199" s="78" t="s">
        <v>15</v>
      </c>
      <c r="AS199" s="51" t="s">
        <v>57</v>
      </c>
      <c r="AT199" s="8"/>
      <c r="AU199" s="8"/>
      <c r="AV199" s="8"/>
      <c r="AW199" s="9"/>
      <c r="BA199" s="57" t="s">
        <v>56</v>
      </c>
      <c r="BB199" s="6"/>
      <c r="BC199" s="6"/>
      <c r="BD199" s="17"/>
      <c r="BE199" s="77">
        <f>BE185-BE196</f>
        <v>402.4416</v>
      </c>
      <c r="BF199" s="78" t="s">
        <v>15</v>
      </c>
      <c r="BH199" s="51" t="s">
        <v>57</v>
      </c>
      <c r="BI199" s="8"/>
      <c r="BJ199" s="8"/>
      <c r="BK199" s="8"/>
      <c r="BL199" s="9"/>
      <c r="BP199" s="57" t="s">
        <v>56</v>
      </c>
      <c r="BQ199" s="6"/>
      <c r="BR199" s="6"/>
      <c r="BS199" s="17"/>
      <c r="BT199" s="77">
        <f>BT185-BT196</f>
        <v>402.4416</v>
      </c>
      <c r="BU199" s="78" t="s">
        <v>15</v>
      </c>
      <c r="BW199" s="51" t="s">
        <v>57</v>
      </c>
      <c r="BX199" s="8"/>
      <c r="BY199" s="8"/>
      <c r="BZ199" s="8"/>
      <c r="CA199" s="9"/>
      <c r="CE199" s="57" t="s">
        <v>56</v>
      </c>
      <c r="CF199" s="6"/>
      <c r="CG199" s="6"/>
      <c r="CH199" s="17"/>
      <c r="CI199" s="77">
        <f>CI185-CI196</f>
        <v>402.4416</v>
      </c>
      <c r="CJ199" s="78" t="s">
        <v>15</v>
      </c>
      <c r="CL199" s="51" t="s">
        <v>57</v>
      </c>
      <c r="CM199" s="8"/>
      <c r="CN199" s="8"/>
      <c r="CO199" s="8"/>
      <c r="CP199" s="9"/>
      <c r="CT199" s="57" t="s">
        <v>56</v>
      </c>
      <c r="CU199" s="6"/>
      <c r="CV199" s="6"/>
      <c r="CW199" s="17"/>
      <c r="CX199" s="77">
        <f>CX185-CX196</f>
        <v>402.4416</v>
      </c>
      <c r="CY199" s="78" t="s">
        <v>15</v>
      </c>
      <c r="DA199" s="51" t="s">
        <v>57</v>
      </c>
      <c r="DB199" s="8"/>
      <c r="DC199" s="8"/>
      <c r="DD199" s="8"/>
      <c r="DE199" s="9"/>
      <c r="DI199" s="57" t="s">
        <v>56</v>
      </c>
      <c r="DJ199" s="6"/>
      <c r="DK199" s="6"/>
      <c r="DL199" s="17"/>
      <c r="DM199" s="77">
        <f>DM185-DM196</f>
        <v>402.4416</v>
      </c>
      <c r="DN199" s="78" t="s">
        <v>15</v>
      </c>
      <c r="DP199" s="51" t="s">
        <v>57</v>
      </c>
      <c r="DQ199" s="8"/>
      <c r="DR199" s="8"/>
      <c r="DS199" s="8"/>
      <c r="DT199" s="9"/>
      <c r="DX199" s="57" t="s">
        <v>56</v>
      </c>
      <c r="DY199" s="6"/>
      <c r="DZ199" s="6"/>
      <c r="EA199" s="17"/>
      <c r="EB199" s="77">
        <f>EB185-EB196</f>
        <v>402.4416</v>
      </c>
      <c r="EC199" s="78" t="s">
        <v>15</v>
      </c>
      <c r="EE199" s="51" t="s">
        <v>57</v>
      </c>
      <c r="EF199" s="8"/>
      <c r="EG199" s="8"/>
      <c r="EH199" s="8"/>
      <c r="EI199" s="9"/>
      <c r="EM199" s="57" t="s">
        <v>56</v>
      </c>
      <c r="EN199" s="6"/>
      <c r="EO199" s="6"/>
      <c r="EP199" s="17"/>
      <c r="EQ199" s="77">
        <f>EQ185-EQ196</f>
        <v>402.4416</v>
      </c>
      <c r="ER199" s="78" t="s">
        <v>15</v>
      </c>
      <c r="ET199" s="51" t="s">
        <v>57</v>
      </c>
      <c r="EU199" s="8"/>
      <c r="EV199" s="8"/>
      <c r="EW199" s="8"/>
      <c r="EX199" s="9"/>
      <c r="FB199" s="57" t="s">
        <v>56</v>
      </c>
      <c r="FC199" s="6"/>
      <c r="FD199" s="6"/>
      <c r="FE199" s="17"/>
      <c r="FF199" s="77">
        <f>FF185-FF196</f>
        <v>402.4416</v>
      </c>
      <c r="FG199" s="78" t="s">
        <v>15</v>
      </c>
      <c r="FI199" s="51" t="s">
        <v>57</v>
      </c>
      <c r="FJ199" s="8"/>
      <c r="FK199" s="8"/>
      <c r="FL199" s="8"/>
      <c r="FM199" s="9"/>
      <c r="FQ199" s="57" t="s">
        <v>56</v>
      </c>
      <c r="FR199" s="6"/>
      <c r="FS199" s="6"/>
      <c r="FT199" s="17"/>
      <c r="FU199" s="77">
        <f>FU185-FU196</f>
        <v>402.4416</v>
      </c>
      <c r="FV199" s="78" t="s">
        <v>15</v>
      </c>
      <c r="FX199" s="51" t="s">
        <v>57</v>
      </c>
      <c r="FY199" s="8"/>
      <c r="FZ199" s="8"/>
      <c r="GA199" s="8"/>
      <c r="GB199" s="9"/>
      <c r="GF199" s="57" t="s">
        <v>56</v>
      </c>
      <c r="GG199" s="6"/>
      <c r="GH199" s="6"/>
      <c r="GI199" s="17"/>
      <c r="GJ199" s="77">
        <f>GJ185-GJ196</f>
        <v>402.4416</v>
      </c>
      <c r="GK199" s="78" t="s">
        <v>15</v>
      </c>
      <c r="GM199" s="51" t="s">
        <v>57</v>
      </c>
      <c r="GN199" s="8"/>
      <c r="GO199" s="8"/>
      <c r="GP199" s="8"/>
      <c r="GQ199" s="9"/>
    </row>
    <row r="200" ht="15.75" customHeight="1">
      <c r="A200" s="102"/>
      <c r="H200" s="57" t="s">
        <v>58</v>
      </c>
      <c r="I200" s="6"/>
      <c r="J200" s="6"/>
      <c r="K200" s="17"/>
      <c r="L200" s="77">
        <f>L199*K165</f>
        <v>118720.272</v>
      </c>
      <c r="M200" s="78" t="s">
        <v>15</v>
      </c>
      <c r="O200" s="81" t="s">
        <v>59</v>
      </c>
      <c r="P200" s="8"/>
      <c r="Q200" s="9"/>
      <c r="R200" s="82">
        <f>K169/R196</f>
        <v>0.3751205435</v>
      </c>
      <c r="S200" s="9"/>
      <c r="W200" s="57" t="s">
        <v>58</v>
      </c>
      <c r="X200" s="6"/>
      <c r="Y200" s="6"/>
      <c r="Z200" s="17"/>
      <c r="AA200" s="77">
        <f>AA199*Z165</f>
        <v>118720.272</v>
      </c>
      <c r="AB200" s="78" t="s">
        <v>15</v>
      </c>
      <c r="AD200" s="81" t="s">
        <v>59</v>
      </c>
      <c r="AE200" s="8"/>
      <c r="AF200" s="9"/>
      <c r="AG200" s="82">
        <f>Z169/AG196</f>
        <v>0.2696588307</v>
      </c>
      <c r="AH200" s="9"/>
      <c r="AL200" s="57" t="s">
        <v>58</v>
      </c>
      <c r="AM200" s="6"/>
      <c r="AN200" s="6"/>
      <c r="AO200" s="17"/>
      <c r="AP200" s="77">
        <f>AP199*AO165</f>
        <v>118720.272</v>
      </c>
      <c r="AQ200" s="78" t="s">
        <v>15</v>
      </c>
      <c r="AS200" s="81" t="s">
        <v>59</v>
      </c>
      <c r="AT200" s="8"/>
      <c r="AU200" s="9"/>
      <c r="AV200" s="82">
        <f>AO169/AV196</f>
        <v>0.2975426276</v>
      </c>
      <c r="AW200" s="9"/>
      <c r="BA200" s="57" t="s">
        <v>58</v>
      </c>
      <c r="BB200" s="6"/>
      <c r="BC200" s="6"/>
      <c r="BD200" s="17"/>
      <c r="BE200" s="77">
        <f>BE199*BD165</f>
        <v>118720.272</v>
      </c>
      <c r="BF200" s="78" t="s">
        <v>15</v>
      </c>
      <c r="BH200" s="81" t="s">
        <v>59</v>
      </c>
      <c r="BI200" s="8"/>
      <c r="BJ200" s="9"/>
      <c r="BK200" s="82">
        <f>BD169/BK196</f>
        <v>0.3318580739</v>
      </c>
      <c r="BL200" s="9"/>
      <c r="BP200" s="57" t="s">
        <v>58</v>
      </c>
      <c r="BQ200" s="6"/>
      <c r="BR200" s="6"/>
      <c r="BS200" s="17"/>
      <c r="BT200" s="77">
        <f>BT199*BS165</f>
        <v>118720.272</v>
      </c>
      <c r="BU200" s="78" t="s">
        <v>15</v>
      </c>
      <c r="BW200" s="81" t="s">
        <v>59</v>
      </c>
      <c r="BX200" s="8"/>
      <c r="BY200" s="9"/>
      <c r="BZ200" s="82">
        <f>BS169/BZ196</f>
        <v>0.4313536976</v>
      </c>
      <c r="CA200" s="9"/>
      <c r="CE200" s="57" t="s">
        <v>58</v>
      </c>
      <c r="CF200" s="6"/>
      <c r="CG200" s="6"/>
      <c r="CH200" s="17"/>
      <c r="CI200" s="77">
        <f>CI199*CH165</f>
        <v>118720.272</v>
      </c>
      <c r="CJ200" s="78" t="s">
        <v>15</v>
      </c>
      <c r="CL200" s="81" t="s">
        <v>59</v>
      </c>
      <c r="CM200" s="8"/>
      <c r="CN200" s="9"/>
      <c r="CO200" s="82">
        <f>CH169/CO196</f>
        <v>0.5074193551</v>
      </c>
      <c r="CP200" s="9"/>
      <c r="CT200" s="57" t="s">
        <v>58</v>
      </c>
      <c r="CU200" s="6"/>
      <c r="CV200" s="6"/>
      <c r="CW200" s="17"/>
      <c r="CX200" s="77">
        <f>CX199*CW165</f>
        <v>118720.272</v>
      </c>
      <c r="CY200" s="78" t="s">
        <v>15</v>
      </c>
      <c r="DA200" s="81" t="s">
        <v>59</v>
      </c>
      <c r="DB200" s="8"/>
      <c r="DC200" s="9"/>
      <c r="DD200" s="82" t="str">
        <f>CW169/DD196</f>
        <v>#ERROR!</v>
      </c>
      <c r="DE200" s="9"/>
      <c r="DI200" s="57" t="s">
        <v>58</v>
      </c>
      <c r="DJ200" s="6"/>
      <c r="DK200" s="6"/>
      <c r="DL200" s="17"/>
      <c r="DM200" s="77">
        <f>DM199*DL165</f>
        <v>118720.272</v>
      </c>
      <c r="DN200" s="78" t="s">
        <v>15</v>
      </c>
      <c r="DP200" s="81" t="s">
        <v>59</v>
      </c>
      <c r="DQ200" s="8"/>
      <c r="DR200" s="9"/>
      <c r="DS200" s="82">
        <f>DL169/DS196</f>
        <v>0.6160556798</v>
      </c>
      <c r="DT200" s="9"/>
      <c r="DX200" s="57" t="s">
        <v>58</v>
      </c>
      <c r="DY200" s="6"/>
      <c r="DZ200" s="6"/>
      <c r="EA200" s="17"/>
      <c r="EB200" s="77">
        <f>EB199*EA165</f>
        <v>118720.272</v>
      </c>
      <c r="EC200" s="78" t="s">
        <v>15</v>
      </c>
      <c r="EE200" s="81" t="s">
        <v>59</v>
      </c>
      <c r="EF200" s="8"/>
      <c r="EG200" s="9"/>
      <c r="EH200" s="82">
        <f>EA169/EH196</f>
        <v>0.7838813388</v>
      </c>
      <c r="EI200" s="9"/>
      <c r="EM200" s="57" t="s">
        <v>58</v>
      </c>
      <c r="EN200" s="6"/>
      <c r="EO200" s="6"/>
      <c r="EP200" s="17"/>
      <c r="EQ200" s="77">
        <f>EQ199*EP165</f>
        <v>118720.272</v>
      </c>
      <c r="ER200" s="78" t="s">
        <v>15</v>
      </c>
      <c r="ET200" s="81" t="s">
        <v>59</v>
      </c>
      <c r="EU200" s="8"/>
      <c r="EV200" s="9"/>
      <c r="EW200" s="82">
        <f>EP169/EW196</f>
        <v>1.077381096</v>
      </c>
      <c r="EX200" s="9"/>
      <c r="FB200" s="57" t="s">
        <v>58</v>
      </c>
      <c r="FC200" s="6"/>
      <c r="FD200" s="6"/>
      <c r="FE200" s="17"/>
      <c r="FF200" s="77">
        <f>FF199*FE165</f>
        <v>118720.272</v>
      </c>
      <c r="FG200" s="78" t="s">
        <v>15</v>
      </c>
      <c r="FI200" s="81" t="s">
        <v>59</v>
      </c>
      <c r="FJ200" s="8"/>
      <c r="FK200" s="9"/>
      <c r="FL200" s="82" t="str">
        <f>FE169/FL196</f>
        <v>#ERROR!</v>
      </c>
      <c r="FM200" s="9"/>
      <c r="FQ200" s="57" t="s">
        <v>58</v>
      </c>
      <c r="FR200" s="6"/>
      <c r="FS200" s="6"/>
      <c r="FT200" s="17"/>
      <c r="FU200" s="77">
        <f>FU199*FT165</f>
        <v>118720.272</v>
      </c>
      <c r="FV200" s="78" t="s">
        <v>15</v>
      </c>
      <c r="FX200" s="81" t="s">
        <v>59</v>
      </c>
      <c r="FY200" s="8"/>
      <c r="FZ200" s="106"/>
      <c r="GA200" s="82" t="str">
        <f>FT169/GA196</f>
        <v>#ERROR!</v>
      </c>
      <c r="GB200" s="9"/>
      <c r="GF200" s="57" t="s">
        <v>58</v>
      </c>
      <c r="GG200" s="6"/>
      <c r="GH200" s="6"/>
      <c r="GI200" s="17"/>
      <c r="GJ200" s="77">
        <f>GJ199*GI165</f>
        <v>118720.272</v>
      </c>
      <c r="GK200" s="78" t="s">
        <v>15</v>
      </c>
      <c r="GM200" s="81" t="s">
        <v>59</v>
      </c>
      <c r="GN200" s="8"/>
      <c r="GO200" s="106"/>
      <c r="GP200" s="82" t="str">
        <f>GI169/GP196</f>
        <v>#ERROR!</v>
      </c>
      <c r="GQ200" s="9"/>
    </row>
    <row r="201" ht="15.75" customHeight="1">
      <c r="A201" s="102"/>
      <c r="H201" s="57" t="s">
        <v>60</v>
      </c>
      <c r="I201" s="6"/>
      <c r="J201" s="6"/>
      <c r="K201" s="17"/>
      <c r="L201" s="77">
        <f>(L198*K157)*0.15+(L198*K157)</f>
        <v>2699.7124</v>
      </c>
      <c r="M201" s="78" t="s">
        <v>8</v>
      </c>
      <c r="O201" s="81" t="s">
        <v>61</v>
      </c>
      <c r="P201" s="8"/>
      <c r="Q201" s="9"/>
      <c r="R201" s="83">
        <f>52*R200</f>
        <v>19.50626826</v>
      </c>
      <c r="S201" s="9"/>
      <c r="W201" s="57" t="s">
        <v>60</v>
      </c>
      <c r="X201" s="6"/>
      <c r="Y201" s="6"/>
      <c r="Z201" s="17"/>
      <c r="AA201" s="77">
        <f>(AA198*Z157)*0.15+(AA198*Z157)</f>
        <v>2699.7124</v>
      </c>
      <c r="AB201" s="78" t="s">
        <v>8</v>
      </c>
      <c r="AD201" s="81" t="s">
        <v>61</v>
      </c>
      <c r="AE201" s="8"/>
      <c r="AF201" s="9"/>
      <c r="AG201" s="83">
        <f>52*AG200</f>
        <v>14.0222592</v>
      </c>
      <c r="AH201" s="9"/>
      <c r="AL201" s="57" t="s">
        <v>60</v>
      </c>
      <c r="AM201" s="6"/>
      <c r="AN201" s="6"/>
      <c r="AO201" s="17"/>
      <c r="AP201" s="77">
        <f>(AP198*AO157)*0.15+(AP198*AO157)</f>
        <v>2699.7124</v>
      </c>
      <c r="AQ201" s="78" t="s">
        <v>8</v>
      </c>
      <c r="AS201" s="81" t="s">
        <v>61</v>
      </c>
      <c r="AT201" s="8"/>
      <c r="AU201" s="9"/>
      <c r="AV201" s="83">
        <f>52*AV200</f>
        <v>15.47221664</v>
      </c>
      <c r="AW201" s="9"/>
      <c r="BA201" s="57" t="s">
        <v>60</v>
      </c>
      <c r="BB201" s="6"/>
      <c r="BC201" s="6"/>
      <c r="BD201" s="17"/>
      <c r="BE201" s="77">
        <f>(BE198*BD157)*0.15+(BE198*BD157)</f>
        <v>2699.7124</v>
      </c>
      <c r="BF201" s="78" t="s">
        <v>8</v>
      </c>
      <c r="BH201" s="81" t="s">
        <v>61</v>
      </c>
      <c r="BI201" s="8"/>
      <c r="BJ201" s="9"/>
      <c r="BK201" s="83">
        <f>52*BK200</f>
        <v>17.25661984</v>
      </c>
      <c r="BL201" s="9"/>
      <c r="BP201" s="57" t="s">
        <v>60</v>
      </c>
      <c r="BQ201" s="6"/>
      <c r="BR201" s="6"/>
      <c r="BS201" s="17"/>
      <c r="BT201" s="77">
        <f>(BT198*BS157)*0.15+(BT198*BS157)</f>
        <v>2699.7124</v>
      </c>
      <c r="BU201" s="78" t="s">
        <v>8</v>
      </c>
      <c r="BW201" s="81" t="s">
        <v>61</v>
      </c>
      <c r="BX201" s="8"/>
      <c r="BY201" s="9"/>
      <c r="BZ201" s="83">
        <f>52*BZ200</f>
        <v>22.43039227</v>
      </c>
      <c r="CA201" s="9"/>
      <c r="CE201" s="57" t="s">
        <v>60</v>
      </c>
      <c r="CF201" s="6"/>
      <c r="CG201" s="6"/>
      <c r="CH201" s="17"/>
      <c r="CI201" s="77">
        <f>(CI198*CH157)*0.15+(CI198*CH157)</f>
        <v>2699.7124</v>
      </c>
      <c r="CJ201" s="78" t="s">
        <v>8</v>
      </c>
      <c r="CL201" s="81" t="s">
        <v>61</v>
      </c>
      <c r="CM201" s="8"/>
      <c r="CN201" s="9"/>
      <c r="CO201" s="83">
        <f>52*CO200</f>
        <v>26.38580647</v>
      </c>
      <c r="CP201" s="9"/>
      <c r="CT201" s="57" t="s">
        <v>60</v>
      </c>
      <c r="CU201" s="6"/>
      <c r="CV201" s="6"/>
      <c r="CW201" s="17"/>
      <c r="CX201" s="77">
        <f>(CX198*CW157)*0.15+(CX198*CW157)</f>
        <v>2699.7124</v>
      </c>
      <c r="CY201" s="78" t="s">
        <v>8</v>
      </c>
      <c r="DA201" s="81" t="s">
        <v>61</v>
      </c>
      <c r="DB201" s="8"/>
      <c r="DC201" s="9"/>
      <c r="DD201" s="83" t="str">
        <f>52*DD200</f>
        <v>#ERROR!</v>
      </c>
      <c r="DE201" s="9"/>
      <c r="DI201" s="57" t="s">
        <v>60</v>
      </c>
      <c r="DJ201" s="6"/>
      <c r="DK201" s="6"/>
      <c r="DL201" s="17"/>
      <c r="DM201" s="77">
        <f>(DM198*DL157)*0.15+(DM198*DL157)</f>
        <v>2699.7124</v>
      </c>
      <c r="DN201" s="78" t="s">
        <v>8</v>
      </c>
      <c r="DP201" s="81" t="s">
        <v>61</v>
      </c>
      <c r="DQ201" s="8"/>
      <c r="DR201" s="9"/>
      <c r="DS201" s="83">
        <f>52*DS200</f>
        <v>32.03489535</v>
      </c>
      <c r="DT201" s="9"/>
      <c r="DX201" s="57" t="s">
        <v>60</v>
      </c>
      <c r="DY201" s="6"/>
      <c r="DZ201" s="6"/>
      <c r="EA201" s="17"/>
      <c r="EB201" s="77">
        <f>(EB198*EA157)*0.15+(EB198*EA157)</f>
        <v>2699.7124</v>
      </c>
      <c r="EC201" s="78" t="s">
        <v>8</v>
      </c>
      <c r="EE201" s="81" t="s">
        <v>61</v>
      </c>
      <c r="EF201" s="8"/>
      <c r="EG201" s="9"/>
      <c r="EH201" s="83">
        <f>52*EH200</f>
        <v>40.76182962</v>
      </c>
      <c r="EI201" s="9"/>
      <c r="EM201" s="57" t="s">
        <v>60</v>
      </c>
      <c r="EN201" s="6"/>
      <c r="EO201" s="6"/>
      <c r="EP201" s="17"/>
      <c r="EQ201" s="77">
        <f>(EQ198*EP157)*0.15+(EQ198*EP157)</f>
        <v>2699.7124</v>
      </c>
      <c r="ER201" s="78" t="s">
        <v>8</v>
      </c>
      <c r="ET201" s="81" t="s">
        <v>61</v>
      </c>
      <c r="EU201" s="8"/>
      <c r="EV201" s="9"/>
      <c r="EW201" s="83">
        <f>52*EW200</f>
        <v>56.02381698</v>
      </c>
      <c r="EX201" s="9"/>
      <c r="FB201" s="57" t="s">
        <v>60</v>
      </c>
      <c r="FC201" s="6"/>
      <c r="FD201" s="6"/>
      <c r="FE201" s="17"/>
      <c r="FF201" s="77">
        <f>(FF198*FE157)*0.15+(FF198*FE157)</f>
        <v>2699.7124</v>
      </c>
      <c r="FG201" s="78" t="s">
        <v>8</v>
      </c>
      <c r="FI201" s="81" t="s">
        <v>61</v>
      </c>
      <c r="FJ201" s="8"/>
      <c r="FK201" s="9"/>
      <c r="FL201" s="83" t="str">
        <f>52*FL200</f>
        <v>#ERROR!</v>
      </c>
      <c r="FM201" s="9"/>
      <c r="FQ201" s="57" t="s">
        <v>60</v>
      </c>
      <c r="FR201" s="6"/>
      <c r="FS201" s="6"/>
      <c r="FT201" s="17"/>
      <c r="FU201" s="77">
        <f>(FU198*FT157)*0.15+(FU198*FT157)</f>
        <v>2699.7124</v>
      </c>
      <c r="FV201" s="78" t="s">
        <v>8</v>
      </c>
      <c r="FX201" s="81" t="s">
        <v>61</v>
      </c>
      <c r="FY201" s="8"/>
      <c r="FZ201" s="106"/>
      <c r="GA201" s="83" t="str">
        <f>52*GA200</f>
        <v>#ERROR!</v>
      </c>
      <c r="GB201" s="9"/>
      <c r="GF201" s="57" t="s">
        <v>60</v>
      </c>
      <c r="GG201" s="6"/>
      <c r="GH201" s="6"/>
      <c r="GI201" s="17"/>
      <c r="GJ201" s="77">
        <f>(GJ198*GI157)*0.15+(GJ198*GI157)</f>
        <v>2699.7124</v>
      </c>
      <c r="GK201" s="78" t="s">
        <v>8</v>
      </c>
      <c r="GM201" s="81" t="s">
        <v>61</v>
      </c>
      <c r="GN201" s="8"/>
      <c r="GO201" s="106"/>
      <c r="GP201" s="83" t="str">
        <f>52*GP200</f>
        <v>#ERROR!</v>
      </c>
      <c r="GQ201" s="9"/>
    </row>
    <row r="202" ht="15.75" customHeight="1">
      <c r="A202" s="102"/>
      <c r="H202" s="57" t="s">
        <v>62</v>
      </c>
      <c r="I202" s="6"/>
      <c r="J202" s="6"/>
      <c r="K202" s="17"/>
      <c r="L202" s="77">
        <f>L201*K164</f>
        <v>64793.0976</v>
      </c>
      <c r="M202" s="78" t="s">
        <v>8</v>
      </c>
      <c r="O202" s="81" t="s">
        <v>63</v>
      </c>
      <c r="P202" s="8"/>
      <c r="Q202" s="9"/>
      <c r="R202" s="83">
        <f>R200*365</f>
        <v>136.9189984</v>
      </c>
      <c r="S202" s="9"/>
      <c r="W202" s="57" t="s">
        <v>62</v>
      </c>
      <c r="X202" s="6"/>
      <c r="Y202" s="6"/>
      <c r="Z202" s="17"/>
      <c r="AA202" s="77">
        <f>AA201*Z164</f>
        <v>64793.0976</v>
      </c>
      <c r="AB202" s="78" t="s">
        <v>8</v>
      </c>
      <c r="AD202" s="81" t="s">
        <v>63</v>
      </c>
      <c r="AE202" s="8"/>
      <c r="AF202" s="9"/>
      <c r="AG202" s="83">
        <f>AG200*365</f>
        <v>98.42547322</v>
      </c>
      <c r="AH202" s="9"/>
      <c r="AL202" s="57" t="s">
        <v>62</v>
      </c>
      <c r="AM202" s="6"/>
      <c r="AN202" s="6"/>
      <c r="AO202" s="17"/>
      <c r="AP202" s="77">
        <f>AP201*AO164</f>
        <v>64793.0976</v>
      </c>
      <c r="AQ202" s="78" t="s">
        <v>8</v>
      </c>
      <c r="AS202" s="81" t="s">
        <v>63</v>
      </c>
      <c r="AT202" s="8"/>
      <c r="AU202" s="9"/>
      <c r="AV202" s="83">
        <f>AV200*365</f>
        <v>108.6030591</v>
      </c>
      <c r="AW202" s="9"/>
      <c r="BA202" s="57" t="s">
        <v>62</v>
      </c>
      <c r="BB202" s="6"/>
      <c r="BC202" s="6"/>
      <c r="BD202" s="17"/>
      <c r="BE202" s="77">
        <f>BE201*BD164</f>
        <v>64793.0976</v>
      </c>
      <c r="BF202" s="78" t="s">
        <v>8</v>
      </c>
      <c r="BH202" s="81" t="s">
        <v>63</v>
      </c>
      <c r="BI202" s="8"/>
      <c r="BJ202" s="9"/>
      <c r="BK202" s="83">
        <f>BK200*365</f>
        <v>121.128197</v>
      </c>
      <c r="BL202" s="9"/>
      <c r="BP202" s="57" t="s">
        <v>62</v>
      </c>
      <c r="BQ202" s="6"/>
      <c r="BR202" s="6"/>
      <c r="BS202" s="17"/>
      <c r="BT202" s="77">
        <f>BT201*BS164</f>
        <v>64793.0976</v>
      </c>
      <c r="BU202" s="78" t="s">
        <v>8</v>
      </c>
      <c r="BW202" s="81" t="s">
        <v>63</v>
      </c>
      <c r="BX202" s="8"/>
      <c r="BY202" s="9"/>
      <c r="BZ202" s="83">
        <f>BZ200*365</f>
        <v>157.4440996</v>
      </c>
      <c r="CA202" s="9"/>
      <c r="CE202" s="57" t="s">
        <v>62</v>
      </c>
      <c r="CF202" s="6"/>
      <c r="CG202" s="6"/>
      <c r="CH202" s="17"/>
      <c r="CI202" s="77">
        <f>CI201*CH164</f>
        <v>64793.0976</v>
      </c>
      <c r="CJ202" s="78" t="s">
        <v>8</v>
      </c>
      <c r="CL202" s="81" t="s">
        <v>63</v>
      </c>
      <c r="CM202" s="8"/>
      <c r="CN202" s="9"/>
      <c r="CO202" s="83">
        <f>CO200*365</f>
        <v>185.2080646</v>
      </c>
      <c r="CP202" s="9"/>
      <c r="CT202" s="57" t="s">
        <v>62</v>
      </c>
      <c r="CU202" s="6"/>
      <c r="CV202" s="6"/>
      <c r="CW202" s="17"/>
      <c r="CX202" s="77">
        <f>CX201*CW164</f>
        <v>64793.0976</v>
      </c>
      <c r="CY202" s="78" t="s">
        <v>8</v>
      </c>
      <c r="DA202" s="81" t="s">
        <v>63</v>
      </c>
      <c r="DB202" s="8"/>
      <c r="DC202" s="9"/>
      <c r="DD202" s="83" t="str">
        <f>DD200*365</f>
        <v>#ERROR!</v>
      </c>
      <c r="DE202" s="9"/>
      <c r="DI202" s="57" t="s">
        <v>62</v>
      </c>
      <c r="DJ202" s="6"/>
      <c r="DK202" s="6"/>
      <c r="DL202" s="17"/>
      <c r="DM202" s="77">
        <f>DM201*DL164</f>
        <v>64793.0976</v>
      </c>
      <c r="DN202" s="78" t="s">
        <v>8</v>
      </c>
      <c r="DP202" s="81" t="s">
        <v>63</v>
      </c>
      <c r="DQ202" s="8"/>
      <c r="DR202" s="9"/>
      <c r="DS202" s="83">
        <f>DS200*365</f>
        <v>224.8603231</v>
      </c>
      <c r="DT202" s="9"/>
      <c r="DX202" s="57" t="s">
        <v>62</v>
      </c>
      <c r="DY202" s="6"/>
      <c r="DZ202" s="6"/>
      <c r="EA202" s="17"/>
      <c r="EB202" s="77">
        <f>EB201*EA164</f>
        <v>64793.0976</v>
      </c>
      <c r="EC202" s="78" t="s">
        <v>8</v>
      </c>
      <c r="EE202" s="81" t="s">
        <v>63</v>
      </c>
      <c r="EF202" s="8"/>
      <c r="EG202" s="9"/>
      <c r="EH202" s="83">
        <f>EH200*365</f>
        <v>286.1166886</v>
      </c>
      <c r="EI202" s="9"/>
      <c r="EM202" s="57" t="s">
        <v>62</v>
      </c>
      <c r="EN202" s="6"/>
      <c r="EO202" s="6"/>
      <c r="EP202" s="17"/>
      <c r="EQ202" s="77">
        <f>EQ201*EP164</f>
        <v>64793.0976</v>
      </c>
      <c r="ER202" s="78" t="s">
        <v>8</v>
      </c>
      <c r="ET202" s="81" t="s">
        <v>63</v>
      </c>
      <c r="EU202" s="8"/>
      <c r="EV202" s="9"/>
      <c r="EW202" s="83">
        <f>EW200*365</f>
        <v>393.2441</v>
      </c>
      <c r="EX202" s="9"/>
      <c r="FB202" s="57" t="s">
        <v>62</v>
      </c>
      <c r="FC202" s="6"/>
      <c r="FD202" s="6"/>
      <c r="FE202" s="17"/>
      <c r="FF202" s="77">
        <f>FF201*FE164</f>
        <v>64793.0976</v>
      </c>
      <c r="FG202" s="78" t="s">
        <v>8</v>
      </c>
      <c r="FI202" s="81" t="s">
        <v>63</v>
      </c>
      <c r="FJ202" s="8"/>
      <c r="FK202" s="9"/>
      <c r="FL202" s="83" t="str">
        <f>FL200*365</f>
        <v>#ERROR!</v>
      </c>
      <c r="FM202" s="9"/>
      <c r="FQ202" s="57" t="s">
        <v>62</v>
      </c>
      <c r="FR202" s="6"/>
      <c r="FS202" s="6"/>
      <c r="FT202" s="17"/>
      <c r="FU202" s="77">
        <f>FU201*FT164</f>
        <v>64793.0976</v>
      </c>
      <c r="FV202" s="78" t="s">
        <v>8</v>
      </c>
      <c r="FX202" s="81" t="s">
        <v>63</v>
      </c>
      <c r="FY202" s="8"/>
      <c r="FZ202" s="106"/>
      <c r="GA202" s="83" t="str">
        <f>GA200*365</f>
        <v>#ERROR!</v>
      </c>
      <c r="GB202" s="9"/>
      <c r="GF202" s="57" t="s">
        <v>62</v>
      </c>
      <c r="GG202" s="6"/>
      <c r="GH202" s="6"/>
      <c r="GI202" s="17"/>
      <c r="GJ202" s="77">
        <f>GJ201*GI164</f>
        <v>64793.0976</v>
      </c>
      <c r="GK202" s="78" t="s">
        <v>8</v>
      </c>
      <c r="GM202" s="81" t="s">
        <v>63</v>
      </c>
      <c r="GN202" s="8"/>
      <c r="GO202" s="106"/>
      <c r="GP202" s="83" t="str">
        <f>GP200*365</f>
        <v>#ERROR!</v>
      </c>
      <c r="GQ202" s="9"/>
    </row>
    <row r="203" ht="15.75" customHeight="1">
      <c r="A203" s="102"/>
      <c r="H203" s="57" t="s">
        <v>64</v>
      </c>
      <c r="I203" s="6"/>
      <c r="J203" s="6"/>
      <c r="K203" s="17"/>
      <c r="L203" s="77">
        <f>L201*K166</f>
        <v>19113963.79</v>
      </c>
      <c r="M203" s="78" t="s">
        <v>8</v>
      </c>
      <c r="W203" s="57" t="s">
        <v>64</v>
      </c>
      <c r="X203" s="6"/>
      <c r="Y203" s="6"/>
      <c r="Z203" s="17"/>
      <c r="AA203" s="77">
        <f>AA201*Z166</f>
        <v>19113963.79</v>
      </c>
      <c r="AB203" s="78" t="s">
        <v>8</v>
      </c>
      <c r="AL203" s="57" t="s">
        <v>64</v>
      </c>
      <c r="AM203" s="6"/>
      <c r="AN203" s="6"/>
      <c r="AO203" s="17"/>
      <c r="AP203" s="77">
        <f>AP201*AO166</f>
        <v>19113963.79</v>
      </c>
      <c r="AQ203" s="78" t="s">
        <v>8</v>
      </c>
      <c r="BA203" s="57" t="s">
        <v>64</v>
      </c>
      <c r="BB203" s="6"/>
      <c r="BC203" s="6"/>
      <c r="BD203" s="17"/>
      <c r="BE203" s="77">
        <f>BE201*BD166</f>
        <v>19113963.79</v>
      </c>
      <c r="BF203" s="78" t="s">
        <v>8</v>
      </c>
      <c r="BP203" s="57" t="s">
        <v>64</v>
      </c>
      <c r="BQ203" s="6"/>
      <c r="BR203" s="6"/>
      <c r="BS203" s="17"/>
      <c r="BT203" s="77">
        <f>BT201*BS166</f>
        <v>19113963.79</v>
      </c>
      <c r="BU203" s="78" t="s">
        <v>8</v>
      </c>
      <c r="CE203" s="57" t="s">
        <v>64</v>
      </c>
      <c r="CF203" s="6"/>
      <c r="CG203" s="6"/>
      <c r="CH203" s="17"/>
      <c r="CI203" s="77">
        <f>CI201*CH166</f>
        <v>19113963.79</v>
      </c>
      <c r="CJ203" s="78" t="s">
        <v>8</v>
      </c>
      <c r="CT203" s="57" t="s">
        <v>64</v>
      </c>
      <c r="CU203" s="6"/>
      <c r="CV203" s="6"/>
      <c r="CW203" s="17"/>
      <c r="CX203" s="77">
        <f>CX201*CW166</f>
        <v>19113963.79</v>
      </c>
      <c r="CY203" s="78" t="s">
        <v>8</v>
      </c>
      <c r="DI203" s="57" t="s">
        <v>64</v>
      </c>
      <c r="DJ203" s="6"/>
      <c r="DK203" s="6"/>
      <c r="DL203" s="17"/>
      <c r="DM203" s="77">
        <f>DM201*DL166</f>
        <v>19113963.79</v>
      </c>
      <c r="DN203" s="78" t="s">
        <v>8</v>
      </c>
      <c r="DX203" s="57" t="s">
        <v>64</v>
      </c>
      <c r="DY203" s="6"/>
      <c r="DZ203" s="6"/>
      <c r="EA203" s="17"/>
      <c r="EB203" s="77">
        <f>EB201*EA166</f>
        <v>19113963.79</v>
      </c>
      <c r="EC203" s="78" t="s">
        <v>8</v>
      </c>
      <c r="EM203" s="57" t="s">
        <v>64</v>
      </c>
      <c r="EN203" s="6"/>
      <c r="EO203" s="6"/>
      <c r="EP203" s="17"/>
      <c r="EQ203" s="77">
        <f>EQ201*EP166</f>
        <v>19113963.79</v>
      </c>
      <c r="ER203" s="78" t="s">
        <v>8</v>
      </c>
      <c r="FB203" s="57" t="s">
        <v>64</v>
      </c>
      <c r="FC203" s="6"/>
      <c r="FD203" s="6"/>
      <c r="FE203" s="17"/>
      <c r="FF203" s="77">
        <f>FF201*FE166</f>
        <v>19113963.79</v>
      </c>
      <c r="FG203" s="78" t="s">
        <v>8</v>
      </c>
      <c r="FQ203" s="57" t="s">
        <v>64</v>
      </c>
      <c r="FR203" s="6"/>
      <c r="FS203" s="6"/>
      <c r="FT203" s="17"/>
      <c r="FU203" s="77">
        <f>FU201*FT166</f>
        <v>19113963.79</v>
      </c>
      <c r="FV203" s="78" t="s">
        <v>8</v>
      </c>
      <c r="GF203" s="57" t="s">
        <v>64</v>
      </c>
      <c r="GG203" s="6"/>
      <c r="GH203" s="6"/>
      <c r="GI203" s="17"/>
      <c r="GJ203" s="77">
        <f>GJ201*GI166</f>
        <v>19113963.79</v>
      </c>
      <c r="GK203" s="78" t="s">
        <v>8</v>
      </c>
    </row>
    <row r="204" ht="15.75" customHeight="1">
      <c r="A204" s="102"/>
    </row>
    <row r="205" ht="15.75" customHeight="1">
      <c r="A205" s="102"/>
      <c r="G205" s="7" t="s">
        <v>4</v>
      </c>
      <c r="H205" s="8"/>
      <c r="I205" s="8"/>
      <c r="J205" s="8"/>
      <c r="K205" s="8"/>
      <c r="L205" s="9"/>
      <c r="V205" s="7" t="s">
        <v>4</v>
      </c>
      <c r="W205" s="8"/>
      <c r="X205" s="8"/>
      <c r="Y205" s="8"/>
      <c r="Z205" s="8"/>
      <c r="AA205" s="9"/>
      <c r="AK205" s="7" t="s">
        <v>4</v>
      </c>
      <c r="AL205" s="8"/>
      <c r="AM205" s="8"/>
      <c r="AN205" s="8"/>
      <c r="AO205" s="8"/>
      <c r="AP205" s="9"/>
      <c r="AZ205" s="7" t="s">
        <v>4</v>
      </c>
      <c r="BA205" s="8"/>
      <c r="BB205" s="8"/>
      <c r="BC205" s="8"/>
      <c r="BD205" s="8"/>
      <c r="BE205" s="9"/>
      <c r="BO205" s="7" t="s">
        <v>4</v>
      </c>
      <c r="BP205" s="8"/>
      <c r="BQ205" s="8"/>
      <c r="BR205" s="8"/>
      <c r="BS205" s="8"/>
      <c r="BT205" s="9"/>
      <c r="CD205" s="7" t="s">
        <v>4</v>
      </c>
      <c r="CE205" s="8"/>
      <c r="CF205" s="8"/>
      <c r="CG205" s="8"/>
      <c r="CH205" s="8"/>
      <c r="CI205" s="9"/>
      <c r="CS205" s="7" t="s">
        <v>4</v>
      </c>
      <c r="CT205" s="8"/>
      <c r="CU205" s="8"/>
      <c r="CV205" s="8"/>
      <c r="CW205" s="8"/>
      <c r="CX205" s="9"/>
      <c r="DH205" s="7" t="s">
        <v>4</v>
      </c>
      <c r="DI205" s="8"/>
      <c r="DJ205" s="8"/>
      <c r="DK205" s="8"/>
      <c r="DL205" s="8"/>
      <c r="DM205" s="9"/>
      <c r="DW205" s="7" t="s">
        <v>4</v>
      </c>
      <c r="DX205" s="8"/>
      <c r="DY205" s="8"/>
      <c r="DZ205" s="8"/>
      <c r="EA205" s="8"/>
      <c r="EB205" s="9"/>
      <c r="EL205" s="7" t="s">
        <v>4</v>
      </c>
      <c r="EM205" s="8"/>
      <c r="EN205" s="8"/>
      <c r="EO205" s="8"/>
      <c r="EP205" s="8"/>
      <c r="EQ205" s="9"/>
      <c r="FA205" s="7" t="s">
        <v>4</v>
      </c>
      <c r="FB205" s="8"/>
      <c r="FC205" s="8"/>
      <c r="FD205" s="8"/>
      <c r="FE205" s="8"/>
      <c r="FF205" s="9"/>
      <c r="FP205" s="7" t="s">
        <v>4</v>
      </c>
      <c r="FQ205" s="8"/>
      <c r="FR205" s="8"/>
      <c r="FS205" s="8"/>
      <c r="FT205" s="8"/>
      <c r="FU205" s="9"/>
      <c r="GE205" s="7" t="s">
        <v>4</v>
      </c>
      <c r="GF205" s="8"/>
      <c r="GG205" s="8"/>
      <c r="GH205" s="8"/>
      <c r="GI205" s="8"/>
      <c r="GJ205" s="9"/>
    </row>
    <row r="206" ht="15.75" customHeight="1">
      <c r="A206" s="102"/>
      <c r="G206" s="10" t="s">
        <v>5</v>
      </c>
      <c r="H206" s="11"/>
      <c r="I206" s="11"/>
      <c r="J206" s="12"/>
      <c r="K206" s="13">
        <f t="shared" ref="K206:K207" si="414">K155</f>
        <v>140000</v>
      </c>
      <c r="L206" s="14"/>
      <c r="V206" s="10" t="s">
        <v>5</v>
      </c>
      <c r="W206" s="11"/>
      <c r="X206" s="11"/>
      <c r="Y206" s="12"/>
      <c r="Z206" s="13">
        <f t="shared" ref="Z206:Z207" si="415">K206</f>
        <v>140000</v>
      </c>
      <c r="AA206" s="14"/>
      <c r="AK206" s="10" t="s">
        <v>5</v>
      </c>
      <c r="AL206" s="11"/>
      <c r="AM206" s="11"/>
      <c r="AN206" s="12"/>
      <c r="AO206" s="13">
        <f t="shared" ref="AO206:AO207" si="416">Z206</f>
        <v>140000</v>
      </c>
      <c r="AP206" s="14"/>
      <c r="AZ206" s="10" t="s">
        <v>5</v>
      </c>
      <c r="BA206" s="11"/>
      <c r="BB206" s="11"/>
      <c r="BC206" s="12"/>
      <c r="BD206" s="13">
        <f t="shared" ref="BD206:BD207" si="417">AO206</f>
        <v>140000</v>
      </c>
      <c r="BE206" s="14"/>
      <c r="BO206" s="10" t="s">
        <v>5</v>
      </c>
      <c r="BP206" s="11"/>
      <c r="BQ206" s="11"/>
      <c r="BR206" s="12"/>
      <c r="BS206" s="13">
        <f t="shared" ref="BS206:BS207" si="418">BD206</f>
        <v>140000</v>
      </c>
      <c r="BT206" s="14"/>
      <c r="CD206" s="10" t="s">
        <v>5</v>
      </c>
      <c r="CE206" s="11"/>
      <c r="CF206" s="11"/>
      <c r="CG206" s="12"/>
      <c r="CH206" s="13">
        <f t="shared" ref="CH206:CH207" si="419">BS206</f>
        <v>140000</v>
      </c>
      <c r="CI206" s="14"/>
      <c r="CS206" s="10" t="s">
        <v>5</v>
      </c>
      <c r="CT206" s="11"/>
      <c r="CU206" s="11"/>
      <c r="CV206" s="12"/>
      <c r="CW206" s="13">
        <f t="shared" ref="CW206:CW207" si="420">CH206</f>
        <v>140000</v>
      </c>
      <c r="CX206" s="14"/>
      <c r="DH206" s="10" t="s">
        <v>5</v>
      </c>
      <c r="DI206" s="11"/>
      <c r="DJ206" s="11"/>
      <c r="DK206" s="12"/>
      <c r="DL206" s="13">
        <f t="shared" ref="DL206:DL207" si="421">CW206</f>
        <v>140000</v>
      </c>
      <c r="DM206" s="14"/>
      <c r="DW206" s="10" t="s">
        <v>5</v>
      </c>
      <c r="DX206" s="11"/>
      <c r="DY206" s="11"/>
      <c r="DZ206" s="12"/>
      <c r="EA206" s="13">
        <f t="shared" ref="EA206:EA207" si="422">DL206</f>
        <v>140000</v>
      </c>
      <c r="EB206" s="14"/>
      <c r="EL206" s="10" t="s">
        <v>5</v>
      </c>
      <c r="EM206" s="11"/>
      <c r="EN206" s="11"/>
      <c r="EO206" s="12"/>
      <c r="EP206" s="13">
        <f t="shared" ref="EP206:EP207" si="423">EA206</f>
        <v>140000</v>
      </c>
      <c r="EQ206" s="14"/>
      <c r="FA206" s="10" t="s">
        <v>5</v>
      </c>
      <c r="FB206" s="11"/>
      <c r="FC206" s="11"/>
      <c r="FD206" s="12"/>
      <c r="FE206" s="13">
        <f t="shared" ref="FE206:FE207" si="424">EP206</f>
        <v>140000</v>
      </c>
      <c r="FF206" s="14"/>
      <c r="FP206" s="10" t="s">
        <v>5</v>
      </c>
      <c r="FQ206" s="11"/>
      <c r="FR206" s="11"/>
      <c r="FS206" s="12"/>
      <c r="FT206" s="13">
        <f t="shared" ref="FT206:FT207" si="425">FE206</f>
        <v>140000</v>
      </c>
      <c r="FU206" s="14"/>
      <c r="GE206" s="10" t="s">
        <v>5</v>
      </c>
      <c r="GF206" s="11"/>
      <c r="GG206" s="11"/>
      <c r="GH206" s="12"/>
      <c r="GI206" s="13">
        <f t="shared" ref="GI206:GI207" si="426">FT206</f>
        <v>140000</v>
      </c>
      <c r="GJ206" s="14"/>
    </row>
    <row r="207" ht="15.75" customHeight="1">
      <c r="A207" s="102"/>
      <c r="G207" s="16" t="s">
        <v>6</v>
      </c>
      <c r="H207" s="6"/>
      <c r="I207" s="6"/>
      <c r="J207" s="17"/>
      <c r="K207" s="18">
        <f t="shared" si="414"/>
        <v>1000</v>
      </c>
      <c r="L207" s="19"/>
      <c r="V207" s="16" t="s">
        <v>6</v>
      </c>
      <c r="W207" s="6"/>
      <c r="X207" s="6"/>
      <c r="Y207" s="17"/>
      <c r="Z207" s="18">
        <f t="shared" si="415"/>
        <v>1000</v>
      </c>
      <c r="AA207" s="19"/>
      <c r="AK207" s="16" t="s">
        <v>6</v>
      </c>
      <c r="AL207" s="6"/>
      <c r="AM207" s="6"/>
      <c r="AN207" s="17"/>
      <c r="AO207" s="18">
        <f t="shared" si="416"/>
        <v>1000</v>
      </c>
      <c r="AP207" s="19"/>
      <c r="AZ207" s="16" t="s">
        <v>6</v>
      </c>
      <c r="BA207" s="6"/>
      <c r="BB207" s="6"/>
      <c r="BC207" s="17"/>
      <c r="BD207" s="18">
        <f t="shared" si="417"/>
        <v>1000</v>
      </c>
      <c r="BE207" s="19"/>
      <c r="BO207" s="16" t="s">
        <v>6</v>
      </c>
      <c r="BP207" s="6"/>
      <c r="BQ207" s="6"/>
      <c r="BR207" s="17"/>
      <c r="BS207" s="18">
        <f t="shared" si="418"/>
        <v>1000</v>
      </c>
      <c r="BT207" s="19"/>
      <c r="CD207" s="16" t="s">
        <v>6</v>
      </c>
      <c r="CE207" s="6"/>
      <c r="CF207" s="6"/>
      <c r="CG207" s="17"/>
      <c r="CH207" s="18">
        <f t="shared" si="419"/>
        <v>1000</v>
      </c>
      <c r="CI207" s="19"/>
      <c r="CS207" s="16" t="s">
        <v>6</v>
      </c>
      <c r="CT207" s="6"/>
      <c r="CU207" s="6"/>
      <c r="CV207" s="17"/>
      <c r="CW207" s="18">
        <f t="shared" si="420"/>
        <v>1000</v>
      </c>
      <c r="CX207" s="19"/>
      <c r="DH207" s="16" t="s">
        <v>6</v>
      </c>
      <c r="DI207" s="6"/>
      <c r="DJ207" s="6"/>
      <c r="DK207" s="17"/>
      <c r="DL207" s="18">
        <f t="shared" si="421"/>
        <v>1000</v>
      </c>
      <c r="DM207" s="19"/>
      <c r="DW207" s="16" t="s">
        <v>6</v>
      </c>
      <c r="DX207" s="6"/>
      <c r="DY207" s="6"/>
      <c r="DZ207" s="17"/>
      <c r="EA207" s="18">
        <f t="shared" si="422"/>
        <v>1000</v>
      </c>
      <c r="EB207" s="19"/>
      <c r="EL207" s="16" t="s">
        <v>6</v>
      </c>
      <c r="EM207" s="6"/>
      <c r="EN207" s="6"/>
      <c r="EO207" s="17"/>
      <c r="EP207" s="18">
        <f t="shared" si="423"/>
        <v>1000</v>
      </c>
      <c r="EQ207" s="19"/>
      <c r="FA207" s="16" t="s">
        <v>6</v>
      </c>
      <c r="FB207" s="6"/>
      <c r="FC207" s="6"/>
      <c r="FD207" s="17"/>
      <c r="FE207" s="18">
        <f t="shared" si="424"/>
        <v>1000</v>
      </c>
      <c r="FF207" s="19"/>
      <c r="FP207" s="16" t="s">
        <v>6</v>
      </c>
      <c r="FQ207" s="6"/>
      <c r="FR207" s="6"/>
      <c r="FS207" s="17"/>
      <c r="FT207" s="18">
        <f t="shared" si="425"/>
        <v>1000</v>
      </c>
      <c r="FU207" s="19"/>
      <c r="GE207" s="16" t="s">
        <v>6</v>
      </c>
      <c r="GF207" s="6"/>
      <c r="GG207" s="6"/>
      <c r="GH207" s="17"/>
      <c r="GI207" s="18">
        <f t="shared" si="426"/>
        <v>1000</v>
      </c>
      <c r="GJ207" s="19"/>
    </row>
    <row r="208" ht="15.75" customHeight="1">
      <c r="A208" s="102"/>
      <c r="G208" s="16" t="s">
        <v>7</v>
      </c>
      <c r="H208" s="6"/>
      <c r="I208" s="6"/>
      <c r="J208" s="17"/>
      <c r="K208" s="20">
        <f>K206/K207</f>
        <v>140</v>
      </c>
      <c r="L208" s="21" t="s">
        <v>8</v>
      </c>
      <c r="V208" s="16" t="s">
        <v>7</v>
      </c>
      <c r="W208" s="6"/>
      <c r="X208" s="6"/>
      <c r="Y208" s="17"/>
      <c r="Z208" s="20">
        <f>Z206/Z207</f>
        <v>140</v>
      </c>
      <c r="AA208" s="21" t="s">
        <v>8</v>
      </c>
      <c r="AK208" s="16" t="s">
        <v>7</v>
      </c>
      <c r="AL208" s="6"/>
      <c r="AM208" s="6"/>
      <c r="AN208" s="17"/>
      <c r="AO208" s="20">
        <f>AO206/AO207</f>
        <v>140</v>
      </c>
      <c r="AP208" s="21" t="s">
        <v>8</v>
      </c>
      <c r="AZ208" s="16" t="s">
        <v>7</v>
      </c>
      <c r="BA208" s="6"/>
      <c r="BB208" s="6"/>
      <c r="BC208" s="17"/>
      <c r="BD208" s="20">
        <f>BD206/BD207</f>
        <v>140</v>
      </c>
      <c r="BE208" s="21" t="s">
        <v>8</v>
      </c>
      <c r="BO208" s="16" t="s">
        <v>7</v>
      </c>
      <c r="BP208" s="6"/>
      <c r="BQ208" s="6"/>
      <c r="BR208" s="17"/>
      <c r="BS208" s="20">
        <f>BS206/BS207</f>
        <v>140</v>
      </c>
      <c r="BT208" s="21" t="s">
        <v>8</v>
      </c>
      <c r="CD208" s="16" t="s">
        <v>7</v>
      </c>
      <c r="CE208" s="6"/>
      <c r="CF208" s="6"/>
      <c r="CG208" s="17"/>
      <c r="CH208" s="20">
        <f>CH206/CH207</f>
        <v>140</v>
      </c>
      <c r="CI208" s="21" t="s">
        <v>8</v>
      </c>
      <c r="CS208" s="16" t="s">
        <v>7</v>
      </c>
      <c r="CT208" s="6"/>
      <c r="CU208" s="6"/>
      <c r="CV208" s="17"/>
      <c r="CW208" s="20">
        <f>CW206/CW207</f>
        <v>140</v>
      </c>
      <c r="CX208" s="21" t="s">
        <v>8</v>
      </c>
      <c r="DH208" s="16" t="s">
        <v>7</v>
      </c>
      <c r="DI208" s="6"/>
      <c r="DJ208" s="6"/>
      <c r="DK208" s="17"/>
      <c r="DL208" s="20">
        <f>DL206/DL207</f>
        <v>140</v>
      </c>
      <c r="DM208" s="21" t="s">
        <v>8</v>
      </c>
      <c r="DW208" s="16" t="s">
        <v>7</v>
      </c>
      <c r="DX208" s="6"/>
      <c r="DY208" s="6"/>
      <c r="DZ208" s="17"/>
      <c r="EA208" s="20">
        <f>EA206/EA207</f>
        <v>140</v>
      </c>
      <c r="EB208" s="21" t="s">
        <v>8</v>
      </c>
      <c r="EL208" s="16" t="s">
        <v>7</v>
      </c>
      <c r="EM208" s="6"/>
      <c r="EN208" s="6"/>
      <c r="EO208" s="17"/>
      <c r="EP208" s="20">
        <f>EP206/EP207</f>
        <v>140</v>
      </c>
      <c r="EQ208" s="21" t="s">
        <v>8</v>
      </c>
      <c r="FA208" s="16" t="s">
        <v>7</v>
      </c>
      <c r="FB208" s="6"/>
      <c r="FC208" s="6"/>
      <c r="FD208" s="17"/>
      <c r="FE208" s="20">
        <f>FE206/FE207</f>
        <v>140</v>
      </c>
      <c r="FF208" s="21" t="s">
        <v>8</v>
      </c>
      <c r="FP208" s="16" t="s">
        <v>7</v>
      </c>
      <c r="FQ208" s="6"/>
      <c r="FR208" s="6"/>
      <c r="FS208" s="17"/>
      <c r="FT208" s="20">
        <f>FT206/FT207</f>
        <v>140</v>
      </c>
      <c r="FU208" s="21" t="s">
        <v>8</v>
      </c>
      <c r="GE208" s="16" t="s">
        <v>7</v>
      </c>
      <c r="GF208" s="6"/>
      <c r="GG208" s="6"/>
      <c r="GH208" s="17"/>
      <c r="GI208" s="20">
        <f>GI206/GI207</f>
        <v>140</v>
      </c>
      <c r="GJ208" s="21" t="s">
        <v>8</v>
      </c>
    </row>
    <row r="209" ht="15.75" customHeight="1">
      <c r="A209" s="102"/>
      <c r="E209" s="107" t="s">
        <v>69</v>
      </c>
      <c r="G209" s="16" t="s">
        <v>9</v>
      </c>
      <c r="H209" s="6"/>
      <c r="I209" s="6"/>
      <c r="J209" s="17"/>
      <c r="K209" s="22">
        <f>SUM('Payback Calculator'!E13:F13)</f>
        <v>3.75</v>
      </c>
      <c r="L209" s="19"/>
      <c r="V209" s="16" t="s">
        <v>9</v>
      </c>
      <c r="W209" s="6"/>
      <c r="X209" s="6"/>
      <c r="Y209" s="17"/>
      <c r="Z209" s="22">
        <f>K209</f>
        <v>3.75</v>
      </c>
      <c r="AA209" s="19"/>
      <c r="AK209" s="16" t="s">
        <v>9</v>
      </c>
      <c r="AL209" s="6"/>
      <c r="AM209" s="6"/>
      <c r="AN209" s="17"/>
      <c r="AO209" s="22">
        <f>Z209</f>
        <v>3.75</v>
      </c>
      <c r="AP209" s="19"/>
      <c r="AZ209" s="16" t="s">
        <v>9</v>
      </c>
      <c r="BA209" s="6"/>
      <c r="BB209" s="6"/>
      <c r="BC209" s="17"/>
      <c r="BD209" s="22">
        <f>AO209</f>
        <v>3.75</v>
      </c>
      <c r="BE209" s="19"/>
      <c r="BO209" s="16" t="s">
        <v>9</v>
      </c>
      <c r="BP209" s="6"/>
      <c r="BQ209" s="6"/>
      <c r="BR209" s="17"/>
      <c r="BS209" s="22">
        <f>BD209</f>
        <v>3.75</v>
      </c>
      <c r="BT209" s="19"/>
      <c r="CD209" s="16" t="s">
        <v>9</v>
      </c>
      <c r="CE209" s="6"/>
      <c r="CF209" s="6"/>
      <c r="CG209" s="17"/>
      <c r="CH209" s="22">
        <f>BS209</f>
        <v>3.75</v>
      </c>
      <c r="CI209" s="19"/>
      <c r="CS209" s="16" t="s">
        <v>9</v>
      </c>
      <c r="CT209" s="6"/>
      <c r="CU209" s="6"/>
      <c r="CV209" s="17"/>
      <c r="CW209" s="22">
        <f>CH209</f>
        <v>3.75</v>
      </c>
      <c r="CX209" s="19"/>
      <c r="DH209" s="16" t="s">
        <v>9</v>
      </c>
      <c r="DI209" s="6"/>
      <c r="DJ209" s="6"/>
      <c r="DK209" s="17"/>
      <c r="DL209" s="22">
        <f>CW209</f>
        <v>3.75</v>
      </c>
      <c r="DM209" s="19"/>
      <c r="DW209" s="16" t="s">
        <v>9</v>
      </c>
      <c r="DX209" s="6"/>
      <c r="DY209" s="6"/>
      <c r="DZ209" s="17"/>
      <c r="EA209" s="22">
        <f>DL209</f>
        <v>3.75</v>
      </c>
      <c r="EB209" s="19"/>
      <c r="EL209" s="16" t="s">
        <v>9</v>
      </c>
      <c r="EM209" s="6"/>
      <c r="EN209" s="6"/>
      <c r="EO209" s="17"/>
      <c r="EP209" s="22">
        <f>EA209</f>
        <v>3.75</v>
      </c>
      <c r="EQ209" s="19"/>
      <c r="FA209" s="16" t="s">
        <v>9</v>
      </c>
      <c r="FB209" s="6"/>
      <c r="FC209" s="6"/>
      <c r="FD209" s="17"/>
      <c r="FE209" s="22">
        <f>EP209</f>
        <v>3.75</v>
      </c>
      <c r="FF209" s="19"/>
      <c r="FP209" s="16" t="s">
        <v>9</v>
      </c>
      <c r="FQ209" s="6"/>
      <c r="FR209" s="6"/>
      <c r="FS209" s="17"/>
      <c r="FT209" s="22">
        <f>FE209</f>
        <v>3.75</v>
      </c>
      <c r="FU209" s="19"/>
      <c r="GE209" s="16" t="s">
        <v>9</v>
      </c>
      <c r="GF209" s="6"/>
      <c r="GG209" s="6"/>
      <c r="GH209" s="17"/>
      <c r="GI209" s="22">
        <f>FT209</f>
        <v>3.75</v>
      </c>
      <c r="GJ209" s="19"/>
    </row>
    <row r="210" ht="15.75" customHeight="1">
      <c r="A210" s="102"/>
      <c r="G210" s="16" t="s">
        <v>10</v>
      </c>
      <c r="H210" s="6"/>
      <c r="I210" s="6"/>
      <c r="J210" s="17"/>
      <c r="K210" s="22">
        <f>SUM('Payback Calculator'!E14:F14)</f>
        <v>1.6</v>
      </c>
      <c r="L210" s="19"/>
      <c r="V210" s="16" t="s">
        <v>10</v>
      </c>
      <c r="W210" s="6"/>
      <c r="X210" s="6"/>
      <c r="Y210" s="17"/>
      <c r="Z210" s="22" t="str">
        <f>Sheet2!#REF!</f>
        <v>#ERROR!</v>
      </c>
      <c r="AA210" s="19"/>
      <c r="AK210" s="16" t="s">
        <v>10</v>
      </c>
      <c r="AL210" s="6"/>
      <c r="AM210" s="6"/>
      <c r="AN210" s="17"/>
      <c r="AO210" s="22" t="str">
        <f>'Payback Calculator'!#REF!</f>
        <v>#ERROR!</v>
      </c>
      <c r="AP210" s="19"/>
      <c r="AZ210" s="16" t="s">
        <v>10</v>
      </c>
      <c r="BA210" s="6"/>
      <c r="BB210" s="6"/>
      <c r="BC210" s="17"/>
      <c r="BD210" s="22" t="str">
        <f>'Payback Calculator'!#REF!</f>
        <v>#ERROR!</v>
      </c>
      <c r="BE210" s="19"/>
      <c r="BO210" s="16" t="s">
        <v>10</v>
      </c>
      <c r="BP210" s="6"/>
      <c r="BQ210" s="6"/>
      <c r="BR210" s="17"/>
      <c r="BS210" s="22">
        <f>'Payback Calculator'!C78</f>
        <v>1.2</v>
      </c>
      <c r="BT210" s="19"/>
      <c r="CD210" s="16" t="s">
        <v>10</v>
      </c>
      <c r="CE210" s="6"/>
      <c r="CF210" s="6"/>
      <c r="CG210" s="17"/>
      <c r="CH210" s="22">
        <f>'Payback Calculator'!C79</f>
        <v>1.3</v>
      </c>
      <c r="CI210" s="19"/>
      <c r="CS210" s="16" t="s">
        <v>10</v>
      </c>
      <c r="CT210" s="6"/>
      <c r="CU210" s="6"/>
      <c r="CV210" s="17"/>
      <c r="CW210" s="22">
        <f>'Payback Calculator'!C80</f>
        <v>1.4</v>
      </c>
      <c r="CX210" s="19"/>
      <c r="DH210" s="16" t="s">
        <v>10</v>
      </c>
      <c r="DI210" s="6"/>
      <c r="DJ210" s="6"/>
      <c r="DK210" s="17"/>
      <c r="DL210" s="22">
        <f>'Payback Calculator'!C81</f>
        <v>1.5</v>
      </c>
      <c r="DM210" s="19"/>
      <c r="DW210" s="16" t="s">
        <v>10</v>
      </c>
      <c r="DX210" s="6"/>
      <c r="DY210" s="6"/>
      <c r="DZ210" s="17"/>
      <c r="EA210" s="22">
        <f>'Payback Calculator'!C83</f>
        <v>1.7</v>
      </c>
      <c r="EB210" s="19"/>
      <c r="EL210" s="16" t="s">
        <v>10</v>
      </c>
      <c r="EM210" s="6"/>
      <c r="EN210" s="6"/>
      <c r="EO210" s="17"/>
      <c r="EP210" s="22">
        <f>'Payback Calculator'!C84</f>
        <v>1.8</v>
      </c>
      <c r="EQ210" s="19"/>
      <c r="FA210" s="16" t="s">
        <v>10</v>
      </c>
      <c r="FB210" s="6"/>
      <c r="FC210" s="6"/>
      <c r="FD210" s="17"/>
      <c r="FE210" s="22">
        <f>'Payback Calculator'!C85</f>
        <v>1.9</v>
      </c>
      <c r="FF210" s="19"/>
      <c r="FP210" s="16" t="s">
        <v>10</v>
      </c>
      <c r="FQ210" s="6"/>
      <c r="FR210" s="6"/>
      <c r="FS210" s="17"/>
      <c r="FT210" s="22">
        <f>'Payback Calculator'!C86</f>
        <v>2</v>
      </c>
      <c r="FU210" s="19"/>
      <c r="GE210" s="16" t="s">
        <v>10</v>
      </c>
      <c r="GF210" s="6"/>
      <c r="GG210" s="6"/>
      <c r="GH210" s="17"/>
      <c r="GI210" s="22" t="str">
        <f>Sheet2!#REF!</f>
        <v>#ERROR!</v>
      </c>
      <c r="GJ210" s="19"/>
    </row>
    <row r="211" ht="15.75" customHeight="1">
      <c r="A211" s="102"/>
      <c r="G211" s="16" t="s">
        <v>11</v>
      </c>
      <c r="H211" s="6"/>
      <c r="I211" s="6"/>
      <c r="J211" s="17"/>
      <c r="K211" s="23">
        <f>K210/100</f>
        <v>0.016</v>
      </c>
      <c r="L211" s="19"/>
      <c r="V211" s="16" t="s">
        <v>11</v>
      </c>
      <c r="W211" s="6"/>
      <c r="X211" s="6"/>
      <c r="Y211" s="17"/>
      <c r="Z211" s="23" t="str">
        <f>Z210/100</f>
        <v>#ERROR!</v>
      </c>
      <c r="AA211" s="19"/>
      <c r="AK211" s="16" t="s">
        <v>11</v>
      </c>
      <c r="AL211" s="6"/>
      <c r="AM211" s="6"/>
      <c r="AN211" s="17"/>
      <c r="AO211" s="23" t="str">
        <f>AO210/100</f>
        <v>#ERROR!</v>
      </c>
      <c r="AP211" s="19"/>
      <c r="AZ211" s="16" t="s">
        <v>11</v>
      </c>
      <c r="BA211" s="6"/>
      <c r="BB211" s="6"/>
      <c r="BC211" s="17"/>
      <c r="BD211" s="23" t="str">
        <f>BD210/100</f>
        <v>#ERROR!</v>
      </c>
      <c r="BE211" s="19"/>
      <c r="BO211" s="16" t="s">
        <v>11</v>
      </c>
      <c r="BP211" s="6"/>
      <c r="BQ211" s="6"/>
      <c r="BR211" s="17"/>
      <c r="BS211" s="23">
        <f>BS210/100</f>
        <v>0.012</v>
      </c>
      <c r="BT211" s="19"/>
      <c r="CD211" s="16" t="s">
        <v>11</v>
      </c>
      <c r="CE211" s="6"/>
      <c r="CF211" s="6"/>
      <c r="CG211" s="17"/>
      <c r="CH211" s="23">
        <f>CH210/100</f>
        <v>0.013</v>
      </c>
      <c r="CI211" s="19"/>
      <c r="CS211" s="16" t="s">
        <v>11</v>
      </c>
      <c r="CT211" s="6"/>
      <c r="CU211" s="6"/>
      <c r="CV211" s="17"/>
      <c r="CW211" s="23">
        <f>CW210/100</f>
        <v>0.014</v>
      </c>
      <c r="CX211" s="19"/>
      <c r="DH211" s="16" t="s">
        <v>11</v>
      </c>
      <c r="DI211" s="6"/>
      <c r="DJ211" s="6"/>
      <c r="DK211" s="17"/>
      <c r="DL211" s="23">
        <f>DL210/100</f>
        <v>0.015</v>
      </c>
      <c r="DM211" s="19"/>
      <c r="DW211" s="16" t="s">
        <v>11</v>
      </c>
      <c r="DX211" s="6"/>
      <c r="DY211" s="6"/>
      <c r="DZ211" s="17"/>
      <c r="EA211" s="23">
        <f>EA210/100</f>
        <v>0.017</v>
      </c>
      <c r="EB211" s="19"/>
      <c r="EL211" s="16" t="s">
        <v>11</v>
      </c>
      <c r="EM211" s="6"/>
      <c r="EN211" s="6"/>
      <c r="EO211" s="17"/>
      <c r="EP211" s="23">
        <f>EP210/100</f>
        <v>0.018</v>
      </c>
      <c r="EQ211" s="19"/>
      <c r="FA211" s="16" t="s">
        <v>11</v>
      </c>
      <c r="FB211" s="6"/>
      <c r="FC211" s="6"/>
      <c r="FD211" s="17"/>
      <c r="FE211" s="23">
        <f>FE210/100</f>
        <v>0.019</v>
      </c>
      <c r="FF211" s="19"/>
      <c r="FP211" s="16" t="s">
        <v>11</v>
      </c>
      <c r="FQ211" s="6"/>
      <c r="FR211" s="6"/>
      <c r="FS211" s="17"/>
      <c r="FT211" s="23">
        <f>FT210/100</f>
        <v>0.02</v>
      </c>
      <c r="FU211" s="19"/>
      <c r="GE211" s="16" t="s">
        <v>11</v>
      </c>
      <c r="GF211" s="6"/>
      <c r="GG211" s="6"/>
      <c r="GH211" s="17"/>
      <c r="GI211" s="23" t="str">
        <f>GI210/100</f>
        <v>#ERROR!</v>
      </c>
      <c r="GJ211" s="19"/>
    </row>
    <row r="212" ht="15.75" customHeight="1">
      <c r="A212" s="102"/>
      <c r="G212" s="16" t="s">
        <v>12</v>
      </c>
      <c r="H212" s="6"/>
      <c r="I212" s="6"/>
      <c r="J212" s="17"/>
      <c r="K212" s="24">
        <f>K211*K208</f>
        <v>2.24</v>
      </c>
      <c r="L212" s="19"/>
      <c r="V212" s="16" t="s">
        <v>12</v>
      </c>
      <c r="W212" s="6"/>
      <c r="X212" s="6"/>
      <c r="Y212" s="17"/>
      <c r="Z212" s="24" t="str">
        <f>Z211*Z208</f>
        <v>#ERROR!</v>
      </c>
      <c r="AA212" s="19"/>
      <c r="AK212" s="16" t="s">
        <v>12</v>
      </c>
      <c r="AL212" s="6"/>
      <c r="AM212" s="6"/>
      <c r="AN212" s="17"/>
      <c r="AO212" s="24" t="str">
        <f>AO211*AO208</f>
        <v>#ERROR!</v>
      </c>
      <c r="AP212" s="19"/>
      <c r="AZ212" s="16" t="s">
        <v>12</v>
      </c>
      <c r="BA212" s="6"/>
      <c r="BB212" s="6"/>
      <c r="BC212" s="17"/>
      <c r="BD212" s="24" t="str">
        <f>BD211*BD208</f>
        <v>#ERROR!</v>
      </c>
      <c r="BE212" s="19"/>
      <c r="BO212" s="16" t="s">
        <v>12</v>
      </c>
      <c r="BP212" s="6"/>
      <c r="BQ212" s="6"/>
      <c r="BR212" s="17"/>
      <c r="BS212" s="24">
        <f>BS211*BS208</f>
        <v>1.68</v>
      </c>
      <c r="BT212" s="19"/>
      <c r="CD212" s="16" t="s">
        <v>12</v>
      </c>
      <c r="CE212" s="6"/>
      <c r="CF212" s="6"/>
      <c r="CG212" s="17"/>
      <c r="CH212" s="24">
        <f>CH211*CH208</f>
        <v>1.82</v>
      </c>
      <c r="CI212" s="19"/>
      <c r="CS212" s="16" t="s">
        <v>12</v>
      </c>
      <c r="CT212" s="6"/>
      <c r="CU212" s="6"/>
      <c r="CV212" s="17"/>
      <c r="CW212" s="24">
        <f>CW211*CW208</f>
        <v>1.96</v>
      </c>
      <c r="CX212" s="19"/>
      <c r="DH212" s="16" t="s">
        <v>12</v>
      </c>
      <c r="DI212" s="6"/>
      <c r="DJ212" s="6"/>
      <c r="DK212" s="17"/>
      <c r="DL212" s="24">
        <f>DL211*DL208</f>
        <v>2.1</v>
      </c>
      <c r="DM212" s="19"/>
      <c r="DW212" s="16" t="s">
        <v>12</v>
      </c>
      <c r="DX212" s="6"/>
      <c r="DY212" s="6"/>
      <c r="DZ212" s="17"/>
      <c r="EA212" s="24">
        <f>EA211*EA208</f>
        <v>2.38</v>
      </c>
      <c r="EB212" s="19"/>
      <c r="EL212" s="16" t="s">
        <v>12</v>
      </c>
      <c r="EM212" s="6"/>
      <c r="EN212" s="6"/>
      <c r="EO212" s="17"/>
      <c r="EP212" s="24">
        <f>EP211*EP208</f>
        <v>2.52</v>
      </c>
      <c r="EQ212" s="19"/>
      <c r="FA212" s="16" t="s">
        <v>12</v>
      </c>
      <c r="FB212" s="6"/>
      <c r="FC212" s="6"/>
      <c r="FD212" s="17"/>
      <c r="FE212" s="24">
        <f>FE211*FE208</f>
        <v>2.66</v>
      </c>
      <c r="FF212" s="19"/>
      <c r="FP212" s="16" t="s">
        <v>12</v>
      </c>
      <c r="FQ212" s="6"/>
      <c r="FR212" s="6"/>
      <c r="FS212" s="17"/>
      <c r="FT212" s="24">
        <f>FT211*FT208</f>
        <v>2.8</v>
      </c>
      <c r="FU212" s="19"/>
      <c r="GE212" s="16" t="s">
        <v>12</v>
      </c>
      <c r="GF212" s="6"/>
      <c r="GG212" s="6"/>
      <c r="GH212" s="17"/>
      <c r="GI212" s="24" t="str">
        <f>GI211*GI208</f>
        <v>#ERROR!</v>
      </c>
      <c r="GJ212" s="19"/>
    </row>
    <row r="213" ht="15.75" customHeight="1">
      <c r="A213" s="102"/>
      <c r="G213" s="16" t="s">
        <v>13</v>
      </c>
      <c r="H213" s="6"/>
      <c r="I213" s="6"/>
      <c r="J213" s="17"/>
      <c r="K213" s="18">
        <f>K162</f>
        <v>1100</v>
      </c>
      <c r="L213" s="19"/>
      <c r="V213" s="16" t="s">
        <v>13</v>
      </c>
      <c r="W213" s="6"/>
      <c r="X213" s="6"/>
      <c r="Y213" s="17"/>
      <c r="Z213" s="18">
        <f>K213</f>
        <v>1100</v>
      </c>
      <c r="AA213" s="19"/>
      <c r="AK213" s="16" t="s">
        <v>13</v>
      </c>
      <c r="AL213" s="6"/>
      <c r="AM213" s="6"/>
      <c r="AN213" s="17"/>
      <c r="AO213" s="18">
        <f>Z213</f>
        <v>1100</v>
      </c>
      <c r="AP213" s="19"/>
      <c r="AZ213" s="16" t="s">
        <v>13</v>
      </c>
      <c r="BA213" s="6"/>
      <c r="BB213" s="6"/>
      <c r="BC213" s="17"/>
      <c r="BD213" s="18">
        <f>AO213</f>
        <v>1100</v>
      </c>
      <c r="BE213" s="19"/>
      <c r="BO213" s="16" t="s">
        <v>13</v>
      </c>
      <c r="BP213" s="6"/>
      <c r="BQ213" s="6"/>
      <c r="BR213" s="17"/>
      <c r="BS213" s="18">
        <f>BD213</f>
        <v>1100</v>
      </c>
      <c r="BT213" s="19"/>
      <c r="CD213" s="16" t="s">
        <v>13</v>
      </c>
      <c r="CE213" s="6"/>
      <c r="CF213" s="6"/>
      <c r="CG213" s="17"/>
      <c r="CH213" s="18">
        <f>BS213</f>
        <v>1100</v>
      </c>
      <c r="CI213" s="19"/>
      <c r="CS213" s="16" t="s">
        <v>13</v>
      </c>
      <c r="CT213" s="6"/>
      <c r="CU213" s="6"/>
      <c r="CV213" s="17"/>
      <c r="CW213" s="18">
        <f>CH213</f>
        <v>1100</v>
      </c>
      <c r="CX213" s="19"/>
      <c r="DH213" s="16" t="s">
        <v>13</v>
      </c>
      <c r="DI213" s="6"/>
      <c r="DJ213" s="6"/>
      <c r="DK213" s="17"/>
      <c r="DL213" s="18">
        <f>CW213</f>
        <v>1100</v>
      </c>
      <c r="DM213" s="19"/>
      <c r="DW213" s="16" t="s">
        <v>13</v>
      </c>
      <c r="DX213" s="6"/>
      <c r="DY213" s="6"/>
      <c r="DZ213" s="17"/>
      <c r="EA213" s="18">
        <f>DL213</f>
        <v>1100</v>
      </c>
      <c r="EB213" s="19"/>
      <c r="EL213" s="16" t="s">
        <v>13</v>
      </c>
      <c r="EM213" s="6"/>
      <c r="EN213" s="6"/>
      <c r="EO213" s="17"/>
      <c r="EP213" s="18">
        <f>EA213</f>
        <v>1100</v>
      </c>
      <c r="EQ213" s="19"/>
      <c r="FA213" s="16" t="s">
        <v>13</v>
      </c>
      <c r="FB213" s="6"/>
      <c r="FC213" s="6"/>
      <c r="FD213" s="17"/>
      <c r="FE213" s="18">
        <f>EP213</f>
        <v>1100</v>
      </c>
      <c r="FF213" s="19"/>
      <c r="FP213" s="16" t="s">
        <v>13</v>
      </c>
      <c r="FQ213" s="6"/>
      <c r="FR213" s="6"/>
      <c r="FS213" s="17"/>
      <c r="FT213" s="18">
        <f>FE213</f>
        <v>1100</v>
      </c>
      <c r="FU213" s="19"/>
      <c r="GE213" s="16" t="s">
        <v>13</v>
      </c>
      <c r="GF213" s="6"/>
      <c r="GG213" s="6"/>
      <c r="GH213" s="17"/>
      <c r="GI213" s="18">
        <f>FT213</f>
        <v>1100</v>
      </c>
      <c r="GJ213" s="19"/>
    </row>
    <row r="214" ht="15.75" customHeight="1">
      <c r="A214" s="102"/>
      <c r="G214" s="16" t="s">
        <v>14</v>
      </c>
      <c r="H214" s="6"/>
      <c r="I214" s="6"/>
      <c r="J214" s="17"/>
      <c r="K214" s="25">
        <f>SUM(K228:T228)</f>
        <v>830.28</v>
      </c>
      <c r="L214" s="21" t="s">
        <v>15</v>
      </c>
      <c r="V214" s="16" t="s">
        <v>14</v>
      </c>
      <c r="W214" s="6"/>
      <c r="X214" s="6"/>
      <c r="Y214" s="17"/>
      <c r="Z214" s="25">
        <f>SUM(Z228:AI228)</f>
        <v>830.28</v>
      </c>
      <c r="AA214" s="21" t="s">
        <v>15</v>
      </c>
      <c r="AK214" s="16" t="s">
        <v>14</v>
      </c>
      <c r="AL214" s="6"/>
      <c r="AM214" s="6"/>
      <c r="AN214" s="17"/>
      <c r="AO214" s="25">
        <f>SUM(AO228:AX228)</f>
        <v>830.28</v>
      </c>
      <c r="AP214" s="21" t="s">
        <v>15</v>
      </c>
      <c r="AZ214" s="16" t="s">
        <v>14</v>
      </c>
      <c r="BA214" s="6"/>
      <c r="BB214" s="6"/>
      <c r="BC214" s="17"/>
      <c r="BD214" s="25">
        <f>SUM(BD228:BM228)</f>
        <v>830.28</v>
      </c>
      <c r="BE214" s="21" t="s">
        <v>15</v>
      </c>
      <c r="BO214" s="16" t="s">
        <v>14</v>
      </c>
      <c r="BP214" s="6"/>
      <c r="BQ214" s="6"/>
      <c r="BR214" s="17"/>
      <c r="BS214" s="25">
        <f>SUM(BS228:CB228)</f>
        <v>830.28</v>
      </c>
      <c r="BT214" s="21" t="s">
        <v>15</v>
      </c>
      <c r="CD214" s="16" t="s">
        <v>14</v>
      </c>
      <c r="CE214" s="6"/>
      <c r="CF214" s="6"/>
      <c r="CG214" s="17"/>
      <c r="CH214" s="25">
        <f>SUM(CH228:CQ228)</f>
        <v>830.28</v>
      </c>
      <c r="CI214" s="21" t="s">
        <v>15</v>
      </c>
      <c r="CS214" s="16" t="s">
        <v>14</v>
      </c>
      <c r="CT214" s="6"/>
      <c r="CU214" s="6"/>
      <c r="CV214" s="17"/>
      <c r="CW214" s="25">
        <f>SUM(CW228:DF228)</f>
        <v>830.28</v>
      </c>
      <c r="CX214" s="21" t="s">
        <v>15</v>
      </c>
      <c r="DH214" s="16" t="s">
        <v>14</v>
      </c>
      <c r="DI214" s="6"/>
      <c r="DJ214" s="6"/>
      <c r="DK214" s="17"/>
      <c r="DL214" s="25">
        <f>SUM(DL228:DU228)</f>
        <v>830.28</v>
      </c>
      <c r="DM214" s="21" t="s">
        <v>15</v>
      </c>
      <c r="DW214" s="16" t="s">
        <v>14</v>
      </c>
      <c r="DX214" s="6"/>
      <c r="DY214" s="6"/>
      <c r="DZ214" s="17"/>
      <c r="EA214" s="25">
        <f>SUM(EA228:EJ228)</f>
        <v>830.28</v>
      </c>
      <c r="EB214" s="21" t="s">
        <v>15</v>
      </c>
      <c r="EL214" s="16" t="s">
        <v>14</v>
      </c>
      <c r="EM214" s="6"/>
      <c r="EN214" s="6"/>
      <c r="EO214" s="17"/>
      <c r="EP214" s="25">
        <f>SUM(EP228:EY228)</f>
        <v>830.28</v>
      </c>
      <c r="EQ214" s="21" t="s">
        <v>15</v>
      </c>
      <c r="FA214" s="16" t="s">
        <v>14</v>
      </c>
      <c r="FB214" s="6"/>
      <c r="FC214" s="6"/>
      <c r="FD214" s="17"/>
      <c r="FE214" s="25">
        <f>SUM(FE228:FN228)</f>
        <v>830.28</v>
      </c>
      <c r="FF214" s="21" t="s">
        <v>15</v>
      </c>
      <c r="FP214" s="16" t="s">
        <v>14</v>
      </c>
      <c r="FQ214" s="6"/>
      <c r="FR214" s="6"/>
      <c r="FS214" s="17"/>
      <c r="FT214" s="25">
        <f>SUM(FT228:GC228)</f>
        <v>830.28</v>
      </c>
      <c r="FU214" s="21" t="s">
        <v>15</v>
      </c>
      <c r="GE214" s="16" t="s">
        <v>14</v>
      </c>
      <c r="GF214" s="6"/>
      <c r="GG214" s="6"/>
      <c r="GH214" s="17"/>
      <c r="GI214" s="25">
        <f>SUM(GI228:GR228)</f>
        <v>830.28</v>
      </c>
      <c r="GJ214" s="21" t="s">
        <v>15</v>
      </c>
    </row>
    <row r="215" ht="15.75" customHeight="1">
      <c r="A215" s="102"/>
      <c r="G215" s="26" t="s">
        <v>16</v>
      </c>
      <c r="H215" s="27"/>
      <c r="I215" s="27"/>
      <c r="J215" s="28"/>
      <c r="K215" s="29">
        <f t="shared" ref="K215:K216" si="427">K164</f>
        <v>24</v>
      </c>
      <c r="L215" s="19"/>
      <c r="V215" s="16" t="s">
        <v>16</v>
      </c>
      <c r="W215" s="6"/>
      <c r="X215" s="6"/>
      <c r="Y215" s="17"/>
      <c r="Z215" s="29">
        <f t="shared" ref="Z215:Z216" si="428">K215</f>
        <v>24</v>
      </c>
      <c r="AA215" s="19"/>
      <c r="AK215" s="16" t="s">
        <v>16</v>
      </c>
      <c r="AL215" s="6"/>
      <c r="AM215" s="6"/>
      <c r="AN215" s="17"/>
      <c r="AO215" s="29">
        <f t="shared" ref="AO215:AO216" si="429">Z215</f>
        <v>24</v>
      </c>
      <c r="AP215" s="19"/>
      <c r="AZ215" s="16" t="s">
        <v>16</v>
      </c>
      <c r="BA215" s="6"/>
      <c r="BB215" s="6"/>
      <c r="BC215" s="17"/>
      <c r="BD215" s="29">
        <f t="shared" ref="BD215:BD216" si="430">AO215</f>
        <v>24</v>
      </c>
      <c r="BE215" s="19"/>
      <c r="BO215" s="16" t="s">
        <v>16</v>
      </c>
      <c r="BP215" s="6"/>
      <c r="BQ215" s="6"/>
      <c r="BR215" s="17"/>
      <c r="BS215" s="29">
        <f t="shared" ref="BS215:BS216" si="431">BD215</f>
        <v>24</v>
      </c>
      <c r="BT215" s="19"/>
      <c r="CD215" s="16" t="s">
        <v>16</v>
      </c>
      <c r="CE215" s="6"/>
      <c r="CF215" s="6"/>
      <c r="CG215" s="17"/>
      <c r="CH215" s="29">
        <f t="shared" ref="CH215:CH216" si="432">BS215</f>
        <v>24</v>
      </c>
      <c r="CI215" s="19"/>
      <c r="CS215" s="16" t="s">
        <v>16</v>
      </c>
      <c r="CT215" s="6"/>
      <c r="CU215" s="6"/>
      <c r="CV215" s="17"/>
      <c r="CW215" s="29">
        <f t="shared" ref="CW215:CW216" si="433">CH215</f>
        <v>24</v>
      </c>
      <c r="CX215" s="19"/>
      <c r="DH215" s="16" t="s">
        <v>16</v>
      </c>
      <c r="DI215" s="6"/>
      <c r="DJ215" s="6"/>
      <c r="DK215" s="17"/>
      <c r="DL215" s="29">
        <f t="shared" ref="DL215:DL216" si="434">CW215</f>
        <v>24</v>
      </c>
      <c r="DM215" s="19"/>
      <c r="DW215" s="16" t="s">
        <v>16</v>
      </c>
      <c r="DX215" s="6"/>
      <c r="DY215" s="6"/>
      <c r="DZ215" s="17"/>
      <c r="EA215" s="29">
        <f t="shared" ref="EA215:EA216" si="435">DL215</f>
        <v>24</v>
      </c>
      <c r="EB215" s="19"/>
      <c r="EL215" s="16" t="s">
        <v>16</v>
      </c>
      <c r="EM215" s="6"/>
      <c r="EN215" s="6"/>
      <c r="EO215" s="17"/>
      <c r="EP215" s="29">
        <f t="shared" ref="EP215:EP216" si="436">EA215</f>
        <v>24</v>
      </c>
      <c r="EQ215" s="19"/>
      <c r="FA215" s="16" t="s">
        <v>16</v>
      </c>
      <c r="FB215" s="6"/>
      <c r="FC215" s="6"/>
      <c r="FD215" s="17"/>
      <c r="FE215" s="29">
        <f t="shared" ref="FE215:FE216" si="437">EP215</f>
        <v>24</v>
      </c>
      <c r="FF215" s="19"/>
      <c r="FP215" s="16" t="s">
        <v>16</v>
      </c>
      <c r="FQ215" s="6"/>
      <c r="FR215" s="6"/>
      <c r="FS215" s="17"/>
      <c r="FT215" s="29">
        <f t="shared" ref="FT215:FT216" si="438">FE215</f>
        <v>24</v>
      </c>
      <c r="FU215" s="19"/>
      <c r="GE215" s="16" t="s">
        <v>16</v>
      </c>
      <c r="GF215" s="6"/>
      <c r="GG215" s="6"/>
      <c r="GH215" s="17"/>
      <c r="GI215" s="29">
        <f t="shared" ref="GI215:GI216" si="439">FT215</f>
        <v>24</v>
      </c>
      <c r="GJ215" s="19"/>
    </row>
    <row r="216" ht="15.75" customHeight="1">
      <c r="A216" s="102"/>
      <c r="G216" s="16" t="s">
        <v>17</v>
      </c>
      <c r="H216" s="6"/>
      <c r="I216" s="6"/>
      <c r="J216" s="17"/>
      <c r="K216" s="29">
        <f t="shared" si="427"/>
        <v>295</v>
      </c>
      <c r="L216" s="19"/>
      <c r="V216" s="16" t="s">
        <v>17</v>
      </c>
      <c r="W216" s="6"/>
      <c r="X216" s="6"/>
      <c r="Y216" s="17"/>
      <c r="Z216" s="29">
        <f t="shared" si="428"/>
        <v>295</v>
      </c>
      <c r="AA216" s="19"/>
      <c r="AK216" s="16" t="s">
        <v>17</v>
      </c>
      <c r="AL216" s="6"/>
      <c r="AM216" s="6"/>
      <c r="AN216" s="17"/>
      <c r="AO216" s="29">
        <f t="shared" si="429"/>
        <v>295</v>
      </c>
      <c r="AP216" s="19"/>
      <c r="AZ216" s="16" t="s">
        <v>17</v>
      </c>
      <c r="BA216" s="6"/>
      <c r="BB216" s="6"/>
      <c r="BC216" s="17"/>
      <c r="BD216" s="29">
        <f t="shared" si="430"/>
        <v>295</v>
      </c>
      <c r="BE216" s="19"/>
      <c r="BO216" s="16" t="s">
        <v>17</v>
      </c>
      <c r="BP216" s="6"/>
      <c r="BQ216" s="6"/>
      <c r="BR216" s="17"/>
      <c r="BS216" s="29">
        <f t="shared" si="431"/>
        <v>295</v>
      </c>
      <c r="BT216" s="19"/>
      <c r="CD216" s="16" t="s">
        <v>17</v>
      </c>
      <c r="CE216" s="6"/>
      <c r="CF216" s="6"/>
      <c r="CG216" s="17"/>
      <c r="CH216" s="29">
        <f t="shared" si="432"/>
        <v>295</v>
      </c>
      <c r="CI216" s="19"/>
      <c r="CS216" s="16" t="s">
        <v>17</v>
      </c>
      <c r="CT216" s="6"/>
      <c r="CU216" s="6"/>
      <c r="CV216" s="17"/>
      <c r="CW216" s="29">
        <f t="shared" si="433"/>
        <v>295</v>
      </c>
      <c r="CX216" s="19"/>
      <c r="DH216" s="16" t="s">
        <v>17</v>
      </c>
      <c r="DI216" s="6"/>
      <c r="DJ216" s="6"/>
      <c r="DK216" s="17"/>
      <c r="DL216" s="29">
        <f t="shared" si="434"/>
        <v>295</v>
      </c>
      <c r="DM216" s="19"/>
      <c r="DW216" s="16" t="s">
        <v>17</v>
      </c>
      <c r="DX216" s="6"/>
      <c r="DY216" s="6"/>
      <c r="DZ216" s="17"/>
      <c r="EA216" s="29">
        <f t="shared" si="435"/>
        <v>295</v>
      </c>
      <c r="EB216" s="19"/>
      <c r="EL216" s="16" t="s">
        <v>17</v>
      </c>
      <c r="EM216" s="6"/>
      <c r="EN216" s="6"/>
      <c r="EO216" s="17"/>
      <c r="EP216" s="29">
        <f t="shared" si="436"/>
        <v>295</v>
      </c>
      <c r="EQ216" s="19"/>
      <c r="FA216" s="16" t="s">
        <v>17</v>
      </c>
      <c r="FB216" s="6"/>
      <c r="FC216" s="6"/>
      <c r="FD216" s="17"/>
      <c r="FE216" s="29">
        <f t="shared" si="437"/>
        <v>295</v>
      </c>
      <c r="FF216" s="19"/>
      <c r="FP216" s="16" t="s">
        <v>17</v>
      </c>
      <c r="FQ216" s="6"/>
      <c r="FR216" s="6"/>
      <c r="FS216" s="17"/>
      <c r="FT216" s="29">
        <f t="shared" si="438"/>
        <v>295</v>
      </c>
      <c r="FU216" s="19"/>
      <c r="GE216" s="16" t="s">
        <v>17</v>
      </c>
      <c r="GF216" s="6"/>
      <c r="GG216" s="6"/>
      <c r="GH216" s="17"/>
      <c r="GI216" s="29">
        <f t="shared" si="439"/>
        <v>295</v>
      </c>
      <c r="GJ216" s="19"/>
    </row>
    <row r="217" ht="15.75" customHeight="1">
      <c r="A217" s="102"/>
      <c r="G217" s="16" t="s">
        <v>18</v>
      </c>
      <c r="H217" s="6"/>
      <c r="I217" s="6"/>
      <c r="J217" s="17"/>
      <c r="K217" s="30">
        <f>K216*K215</f>
        <v>7080</v>
      </c>
      <c r="L217" s="19"/>
      <c r="V217" s="16" t="s">
        <v>18</v>
      </c>
      <c r="W217" s="6"/>
      <c r="X217" s="6"/>
      <c r="Y217" s="17"/>
      <c r="Z217" s="30">
        <f>Z216*Z215</f>
        <v>7080</v>
      </c>
      <c r="AA217" s="19"/>
      <c r="AK217" s="16" t="s">
        <v>18</v>
      </c>
      <c r="AL217" s="6"/>
      <c r="AM217" s="6"/>
      <c r="AN217" s="17"/>
      <c r="AO217" s="30">
        <f>AO216*AO215</f>
        <v>7080</v>
      </c>
      <c r="AP217" s="19"/>
      <c r="AZ217" s="16" t="s">
        <v>18</v>
      </c>
      <c r="BA217" s="6"/>
      <c r="BB217" s="6"/>
      <c r="BC217" s="17"/>
      <c r="BD217" s="30">
        <f>BD216*BD215</f>
        <v>7080</v>
      </c>
      <c r="BE217" s="19"/>
      <c r="BO217" s="16" t="s">
        <v>18</v>
      </c>
      <c r="BP217" s="6"/>
      <c r="BQ217" s="6"/>
      <c r="BR217" s="17"/>
      <c r="BS217" s="30">
        <f>BS216*BS215</f>
        <v>7080</v>
      </c>
      <c r="BT217" s="19"/>
      <c r="CD217" s="16" t="s">
        <v>18</v>
      </c>
      <c r="CE217" s="6"/>
      <c r="CF217" s="6"/>
      <c r="CG217" s="17"/>
      <c r="CH217" s="30">
        <f>CH216*CH215</f>
        <v>7080</v>
      </c>
      <c r="CI217" s="19"/>
      <c r="CS217" s="16" t="s">
        <v>18</v>
      </c>
      <c r="CT217" s="6"/>
      <c r="CU217" s="6"/>
      <c r="CV217" s="17"/>
      <c r="CW217" s="30">
        <f>CW216*CW215</f>
        <v>7080</v>
      </c>
      <c r="CX217" s="19"/>
      <c r="DH217" s="16" t="s">
        <v>18</v>
      </c>
      <c r="DI217" s="6"/>
      <c r="DJ217" s="6"/>
      <c r="DK217" s="17"/>
      <c r="DL217" s="30">
        <f>DL216*DL215</f>
        <v>7080</v>
      </c>
      <c r="DM217" s="19"/>
      <c r="DW217" s="16" t="s">
        <v>18</v>
      </c>
      <c r="DX217" s="6"/>
      <c r="DY217" s="6"/>
      <c r="DZ217" s="17"/>
      <c r="EA217" s="30">
        <f>EA216*EA215</f>
        <v>7080</v>
      </c>
      <c r="EB217" s="19"/>
      <c r="EL217" s="16" t="s">
        <v>18</v>
      </c>
      <c r="EM217" s="6"/>
      <c r="EN217" s="6"/>
      <c r="EO217" s="17"/>
      <c r="EP217" s="30">
        <f>EP216*EP215</f>
        <v>7080</v>
      </c>
      <c r="EQ217" s="19"/>
      <c r="FA217" s="16" t="s">
        <v>18</v>
      </c>
      <c r="FB217" s="6"/>
      <c r="FC217" s="6"/>
      <c r="FD217" s="17"/>
      <c r="FE217" s="30">
        <f>FE216*FE215</f>
        <v>7080</v>
      </c>
      <c r="FF217" s="19"/>
      <c r="FP217" s="16" t="s">
        <v>18</v>
      </c>
      <c r="FQ217" s="6"/>
      <c r="FR217" s="6"/>
      <c r="FS217" s="17"/>
      <c r="FT217" s="30">
        <f>FT216*FT215</f>
        <v>7080</v>
      </c>
      <c r="FU217" s="19"/>
      <c r="GE217" s="16" t="s">
        <v>18</v>
      </c>
      <c r="GF217" s="6"/>
      <c r="GG217" s="6"/>
      <c r="GH217" s="17"/>
      <c r="GI217" s="30">
        <f>GI216*GI215</f>
        <v>7080</v>
      </c>
      <c r="GJ217" s="19"/>
    </row>
    <row r="218" ht="15.75" customHeight="1">
      <c r="A218" s="102"/>
      <c r="G218" s="16" t="s">
        <v>19</v>
      </c>
      <c r="H218" s="6"/>
      <c r="I218" s="6"/>
      <c r="J218" s="17"/>
      <c r="K218" s="31">
        <v>0.25</v>
      </c>
      <c r="L218" s="19"/>
      <c r="V218" s="16" t="s">
        <v>19</v>
      </c>
      <c r="W218" s="6"/>
      <c r="X218" s="6"/>
      <c r="Y218" s="17"/>
      <c r="Z218" s="31">
        <v>0.25</v>
      </c>
      <c r="AA218" s="19"/>
      <c r="AK218" s="16" t="s">
        <v>19</v>
      </c>
      <c r="AL218" s="6"/>
      <c r="AM218" s="6"/>
      <c r="AN218" s="17"/>
      <c r="AO218" s="31">
        <v>0.25</v>
      </c>
      <c r="AP218" s="19"/>
      <c r="AZ218" s="16" t="s">
        <v>19</v>
      </c>
      <c r="BA218" s="6"/>
      <c r="BB218" s="6"/>
      <c r="BC218" s="17"/>
      <c r="BD218" s="31">
        <v>0.25</v>
      </c>
      <c r="BE218" s="19"/>
      <c r="BO218" s="16" t="s">
        <v>19</v>
      </c>
      <c r="BP218" s="6"/>
      <c r="BQ218" s="6"/>
      <c r="BR218" s="17"/>
      <c r="BS218" s="31">
        <v>0.25</v>
      </c>
      <c r="BT218" s="19"/>
      <c r="CD218" s="16" t="s">
        <v>19</v>
      </c>
      <c r="CE218" s="6"/>
      <c r="CF218" s="6"/>
      <c r="CG218" s="17"/>
      <c r="CH218" s="31">
        <v>0.25</v>
      </c>
      <c r="CI218" s="19"/>
      <c r="CS218" s="16" t="s">
        <v>19</v>
      </c>
      <c r="CT218" s="6"/>
      <c r="CU218" s="6"/>
      <c r="CV218" s="17"/>
      <c r="CW218" s="31">
        <v>0.25</v>
      </c>
      <c r="CX218" s="19"/>
      <c r="DH218" s="16" t="s">
        <v>19</v>
      </c>
      <c r="DI218" s="6"/>
      <c r="DJ218" s="6"/>
      <c r="DK218" s="17"/>
      <c r="DL218" s="31">
        <v>0.25</v>
      </c>
      <c r="DM218" s="19"/>
      <c r="DW218" s="16" t="s">
        <v>19</v>
      </c>
      <c r="DX218" s="6"/>
      <c r="DY218" s="6"/>
      <c r="DZ218" s="17"/>
      <c r="EA218" s="31">
        <v>0.25</v>
      </c>
      <c r="EB218" s="19"/>
      <c r="EL218" s="16" t="s">
        <v>19</v>
      </c>
      <c r="EM218" s="6"/>
      <c r="EN218" s="6"/>
      <c r="EO218" s="17"/>
      <c r="EP218" s="31">
        <v>0.25</v>
      </c>
      <c r="EQ218" s="19"/>
      <c r="FA218" s="16" t="s">
        <v>19</v>
      </c>
      <c r="FB218" s="6"/>
      <c r="FC218" s="6"/>
      <c r="FD218" s="17"/>
      <c r="FE218" s="31">
        <v>0.25</v>
      </c>
      <c r="FF218" s="19"/>
      <c r="FP218" s="16" t="s">
        <v>19</v>
      </c>
      <c r="FQ218" s="6"/>
      <c r="FR218" s="6"/>
      <c r="FS218" s="17"/>
      <c r="FT218" s="31">
        <v>0.25</v>
      </c>
      <c r="FU218" s="19"/>
      <c r="GE218" s="16" t="s">
        <v>19</v>
      </c>
      <c r="GF218" s="6"/>
      <c r="GG218" s="6"/>
      <c r="GH218" s="17"/>
      <c r="GI218" s="31">
        <v>0.25</v>
      </c>
      <c r="GJ218" s="19"/>
    </row>
    <row r="219" ht="15.75" customHeight="1">
      <c r="A219" s="102"/>
      <c r="G219" s="16" t="s">
        <v>20</v>
      </c>
      <c r="H219" s="6"/>
      <c r="I219" s="6"/>
      <c r="J219" s="17"/>
      <c r="K219" s="32">
        <v>0.75</v>
      </c>
      <c r="L219" s="19"/>
      <c r="V219" s="16" t="s">
        <v>20</v>
      </c>
      <c r="W219" s="6"/>
      <c r="X219" s="6"/>
      <c r="Y219" s="17"/>
      <c r="Z219" s="32">
        <v>0.75</v>
      </c>
      <c r="AA219" s="19"/>
      <c r="AK219" s="16" t="s">
        <v>20</v>
      </c>
      <c r="AL219" s="6"/>
      <c r="AM219" s="6"/>
      <c r="AN219" s="17"/>
      <c r="AO219" s="32">
        <v>0.75</v>
      </c>
      <c r="AP219" s="19"/>
      <c r="AZ219" s="16" t="s">
        <v>20</v>
      </c>
      <c r="BA219" s="6"/>
      <c r="BB219" s="6"/>
      <c r="BC219" s="17"/>
      <c r="BD219" s="32">
        <v>0.75</v>
      </c>
      <c r="BE219" s="19"/>
      <c r="BO219" s="16" t="s">
        <v>20</v>
      </c>
      <c r="BP219" s="6"/>
      <c r="BQ219" s="6"/>
      <c r="BR219" s="17"/>
      <c r="BS219" s="32">
        <v>0.75</v>
      </c>
      <c r="BT219" s="19"/>
      <c r="CD219" s="16" t="s">
        <v>20</v>
      </c>
      <c r="CE219" s="6"/>
      <c r="CF219" s="6"/>
      <c r="CG219" s="17"/>
      <c r="CH219" s="32">
        <v>0.75</v>
      </c>
      <c r="CI219" s="19"/>
      <c r="CS219" s="16" t="s">
        <v>20</v>
      </c>
      <c r="CT219" s="6"/>
      <c r="CU219" s="6"/>
      <c r="CV219" s="17"/>
      <c r="CW219" s="32">
        <v>0.75</v>
      </c>
      <c r="CX219" s="19"/>
      <c r="DH219" s="16" t="s">
        <v>20</v>
      </c>
      <c r="DI219" s="6"/>
      <c r="DJ219" s="6"/>
      <c r="DK219" s="17"/>
      <c r="DL219" s="32">
        <v>0.75</v>
      </c>
      <c r="DM219" s="19"/>
      <c r="DW219" s="16" t="s">
        <v>20</v>
      </c>
      <c r="DX219" s="6"/>
      <c r="DY219" s="6"/>
      <c r="DZ219" s="17"/>
      <c r="EA219" s="32">
        <v>0.75</v>
      </c>
      <c r="EB219" s="19"/>
      <c r="EL219" s="16" t="s">
        <v>20</v>
      </c>
      <c r="EM219" s="6"/>
      <c r="EN219" s="6"/>
      <c r="EO219" s="17"/>
      <c r="EP219" s="32">
        <v>0.75</v>
      </c>
      <c r="EQ219" s="19"/>
      <c r="FA219" s="16" t="s">
        <v>20</v>
      </c>
      <c r="FB219" s="6"/>
      <c r="FC219" s="6"/>
      <c r="FD219" s="17"/>
      <c r="FE219" s="32">
        <v>0.75</v>
      </c>
      <c r="FF219" s="19"/>
      <c r="FP219" s="16" t="s">
        <v>20</v>
      </c>
      <c r="FQ219" s="6"/>
      <c r="FR219" s="6"/>
      <c r="FS219" s="17"/>
      <c r="FT219" s="32">
        <v>0.75</v>
      </c>
      <c r="FU219" s="19"/>
      <c r="GE219" s="16" t="s">
        <v>20</v>
      </c>
      <c r="GF219" s="6"/>
      <c r="GG219" s="6"/>
      <c r="GH219" s="17"/>
      <c r="GI219" s="32">
        <v>0.75</v>
      </c>
      <c r="GJ219" s="19"/>
    </row>
    <row r="220" ht="15.75" customHeight="1">
      <c r="A220" s="102"/>
      <c r="G220" s="33" t="s">
        <v>21</v>
      </c>
      <c r="H220" s="34"/>
      <c r="I220" s="34"/>
      <c r="J220" s="35"/>
      <c r="K220" s="36">
        <f>K169</f>
        <v>55000</v>
      </c>
      <c r="L220" s="37"/>
      <c r="V220" s="33" t="s">
        <v>21</v>
      </c>
      <c r="W220" s="34"/>
      <c r="X220" s="34"/>
      <c r="Y220" s="35"/>
      <c r="Z220" s="36">
        <f>K220</f>
        <v>55000</v>
      </c>
      <c r="AA220" s="37"/>
      <c r="AK220" s="33" t="s">
        <v>21</v>
      </c>
      <c r="AL220" s="34"/>
      <c r="AM220" s="34"/>
      <c r="AN220" s="35"/>
      <c r="AO220" s="36">
        <f>Z220</f>
        <v>55000</v>
      </c>
      <c r="AP220" s="37"/>
      <c r="AZ220" s="33" t="s">
        <v>21</v>
      </c>
      <c r="BA220" s="34"/>
      <c r="BB220" s="34"/>
      <c r="BC220" s="35"/>
      <c r="BD220" s="36">
        <f>AO220</f>
        <v>55000</v>
      </c>
      <c r="BE220" s="37"/>
      <c r="BO220" s="33" t="s">
        <v>21</v>
      </c>
      <c r="BP220" s="34"/>
      <c r="BQ220" s="34"/>
      <c r="BR220" s="35"/>
      <c r="BS220" s="36">
        <f>BD220</f>
        <v>55000</v>
      </c>
      <c r="BT220" s="37"/>
      <c r="CD220" s="33" t="s">
        <v>21</v>
      </c>
      <c r="CE220" s="34"/>
      <c r="CF220" s="34"/>
      <c r="CG220" s="35"/>
      <c r="CH220" s="36">
        <f>BS220</f>
        <v>55000</v>
      </c>
      <c r="CI220" s="37"/>
      <c r="CS220" s="33" t="s">
        <v>21</v>
      </c>
      <c r="CT220" s="34"/>
      <c r="CU220" s="34"/>
      <c r="CV220" s="35"/>
      <c r="CW220" s="36">
        <f>CH220</f>
        <v>55000</v>
      </c>
      <c r="CX220" s="37"/>
      <c r="DH220" s="33" t="s">
        <v>21</v>
      </c>
      <c r="DI220" s="34"/>
      <c r="DJ220" s="34"/>
      <c r="DK220" s="35"/>
      <c r="DL220" s="36">
        <f>CW220</f>
        <v>55000</v>
      </c>
      <c r="DM220" s="37"/>
      <c r="DW220" s="33" t="s">
        <v>21</v>
      </c>
      <c r="DX220" s="34"/>
      <c r="DY220" s="34"/>
      <c r="DZ220" s="35"/>
      <c r="EA220" s="36">
        <f>DL220</f>
        <v>55000</v>
      </c>
      <c r="EB220" s="37"/>
      <c r="EL220" s="33" t="s">
        <v>21</v>
      </c>
      <c r="EM220" s="34"/>
      <c r="EN220" s="34"/>
      <c r="EO220" s="35"/>
      <c r="EP220" s="36">
        <f>EA220</f>
        <v>55000</v>
      </c>
      <c r="EQ220" s="37"/>
      <c r="FA220" s="33" t="s">
        <v>21</v>
      </c>
      <c r="FB220" s="34"/>
      <c r="FC220" s="34"/>
      <c r="FD220" s="35"/>
      <c r="FE220" s="36">
        <f>EP220</f>
        <v>55000</v>
      </c>
      <c r="FF220" s="37"/>
      <c r="FP220" s="33" t="s">
        <v>21</v>
      </c>
      <c r="FQ220" s="34"/>
      <c r="FR220" s="34"/>
      <c r="FS220" s="35"/>
      <c r="FT220" s="36">
        <f>FE220</f>
        <v>55000</v>
      </c>
      <c r="FU220" s="37"/>
      <c r="GE220" s="33" t="s">
        <v>21</v>
      </c>
      <c r="GF220" s="34"/>
      <c r="GG220" s="34"/>
      <c r="GH220" s="35"/>
      <c r="GI220" s="36">
        <f>FT220</f>
        <v>55000</v>
      </c>
      <c r="GJ220" s="37"/>
    </row>
    <row r="221" ht="15.75" customHeight="1">
      <c r="A221" s="102"/>
      <c r="K221" s="38"/>
      <c r="L221" s="39"/>
      <c r="M221" s="39"/>
      <c r="N221" s="39"/>
      <c r="O221" s="39"/>
      <c r="P221" s="39"/>
      <c r="Q221" s="39"/>
      <c r="R221" s="39"/>
      <c r="S221" s="39"/>
      <c r="T221" s="39"/>
      <c r="Z221" s="38"/>
      <c r="AA221" s="39"/>
      <c r="AB221" s="39"/>
      <c r="AC221" s="39"/>
      <c r="AD221" s="39"/>
      <c r="AE221" s="39"/>
      <c r="AF221" s="39"/>
      <c r="AG221" s="39"/>
      <c r="AH221" s="39"/>
      <c r="AI221" s="39"/>
      <c r="AO221" s="38"/>
      <c r="AP221" s="39"/>
      <c r="AQ221" s="39"/>
      <c r="AR221" s="39"/>
      <c r="AS221" s="39"/>
      <c r="AT221" s="39"/>
      <c r="AU221" s="39"/>
      <c r="AV221" s="39"/>
      <c r="AW221" s="39"/>
      <c r="AX221" s="39"/>
      <c r="BD221" s="38"/>
      <c r="BE221" s="39"/>
      <c r="BF221" s="39"/>
      <c r="BG221" s="39"/>
      <c r="BH221" s="39"/>
      <c r="BI221" s="39"/>
      <c r="BJ221" s="39"/>
      <c r="BK221" s="39"/>
      <c r="BL221" s="39"/>
      <c r="BM221" s="39"/>
      <c r="BS221" s="38"/>
      <c r="BT221" s="39"/>
      <c r="BU221" s="39"/>
      <c r="BV221" s="39"/>
      <c r="BW221" s="39"/>
      <c r="BX221" s="39"/>
      <c r="BY221" s="39"/>
      <c r="BZ221" s="39"/>
      <c r="CA221" s="39"/>
      <c r="CB221" s="39"/>
      <c r="CH221" s="38"/>
      <c r="CI221" s="39"/>
      <c r="CJ221" s="39"/>
      <c r="CK221" s="39"/>
      <c r="CL221" s="39"/>
      <c r="CM221" s="39"/>
      <c r="CN221" s="39"/>
      <c r="CO221" s="39"/>
      <c r="CP221" s="39"/>
      <c r="CQ221" s="39"/>
      <c r="CW221" s="38"/>
      <c r="CX221" s="39"/>
      <c r="CY221" s="39"/>
      <c r="CZ221" s="39"/>
      <c r="DA221" s="39"/>
      <c r="DB221" s="39"/>
      <c r="DC221" s="39"/>
      <c r="DD221" s="39"/>
      <c r="DE221" s="39"/>
      <c r="DF221" s="39"/>
      <c r="DL221" s="38"/>
      <c r="DM221" s="39"/>
      <c r="DN221" s="39"/>
      <c r="DO221" s="39"/>
      <c r="DP221" s="39"/>
      <c r="DQ221" s="39"/>
      <c r="DR221" s="39"/>
      <c r="DS221" s="39"/>
      <c r="DT221" s="39"/>
      <c r="DU221" s="39"/>
      <c r="EA221" s="38"/>
      <c r="EB221" s="39"/>
      <c r="EC221" s="39"/>
      <c r="ED221" s="39"/>
      <c r="EE221" s="39"/>
      <c r="EF221" s="39"/>
      <c r="EG221" s="39"/>
      <c r="EH221" s="39"/>
      <c r="EI221" s="39"/>
      <c r="EJ221" s="39"/>
      <c r="EP221" s="38"/>
      <c r="EQ221" s="39"/>
      <c r="ER221" s="39"/>
      <c r="ES221" s="39"/>
      <c r="ET221" s="39"/>
      <c r="EU221" s="39"/>
      <c r="EV221" s="39"/>
      <c r="EW221" s="39"/>
      <c r="EX221" s="39"/>
      <c r="EY221" s="39"/>
      <c r="FE221" s="38"/>
      <c r="FF221" s="39"/>
      <c r="FG221" s="39"/>
      <c r="FH221" s="39"/>
      <c r="FI221" s="39"/>
      <c r="FJ221" s="39"/>
      <c r="FK221" s="39"/>
      <c r="FL221" s="39"/>
      <c r="FM221" s="39"/>
      <c r="FN221" s="39"/>
      <c r="FT221" s="38"/>
      <c r="FU221" s="39"/>
      <c r="FV221" s="39"/>
      <c r="FW221" s="39"/>
      <c r="FX221" s="39"/>
      <c r="FY221" s="39"/>
      <c r="FZ221" s="39"/>
      <c r="GA221" s="39"/>
      <c r="GB221" s="39"/>
      <c r="GC221" s="39"/>
      <c r="GI221" s="38"/>
      <c r="GJ221" s="39"/>
      <c r="GK221" s="39"/>
      <c r="GL221" s="39"/>
      <c r="GM221" s="39"/>
      <c r="GN221" s="39"/>
      <c r="GO221" s="39"/>
      <c r="GP221" s="39"/>
      <c r="GQ221" s="39"/>
      <c r="GR221" s="39"/>
    </row>
    <row r="222" ht="15.75" customHeight="1">
      <c r="A222" s="102"/>
      <c r="G222" s="40" t="s">
        <v>22</v>
      </c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41"/>
      <c r="V222" s="40" t="s">
        <v>22</v>
      </c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  <c r="AH222" s="27"/>
      <c r="AI222" s="41"/>
      <c r="AK222" s="40" t="s">
        <v>22</v>
      </c>
      <c r="AL222" s="27"/>
      <c r="AM222" s="27"/>
      <c r="AN222" s="27"/>
      <c r="AO222" s="27"/>
      <c r="AP222" s="27"/>
      <c r="AQ222" s="27"/>
      <c r="AR222" s="27"/>
      <c r="AS222" s="27"/>
      <c r="AT222" s="27"/>
      <c r="AU222" s="27"/>
      <c r="AV222" s="27"/>
      <c r="AW222" s="27"/>
      <c r="AX222" s="41"/>
      <c r="AZ222" s="40" t="s">
        <v>22</v>
      </c>
      <c r="BA222" s="27"/>
      <c r="BB222" s="27"/>
      <c r="BC222" s="27"/>
      <c r="BD222" s="27"/>
      <c r="BE222" s="27"/>
      <c r="BF222" s="27"/>
      <c r="BG222" s="27"/>
      <c r="BH222" s="27"/>
      <c r="BI222" s="27"/>
      <c r="BJ222" s="27"/>
      <c r="BK222" s="27"/>
      <c r="BL222" s="27"/>
      <c r="BM222" s="41"/>
      <c r="BO222" s="40" t="s">
        <v>22</v>
      </c>
      <c r="BP222" s="27"/>
      <c r="BQ222" s="27"/>
      <c r="BR222" s="27"/>
      <c r="BS222" s="27"/>
      <c r="BT222" s="27"/>
      <c r="BU222" s="27"/>
      <c r="BV222" s="27"/>
      <c r="BW222" s="27"/>
      <c r="BX222" s="27"/>
      <c r="BY222" s="27"/>
      <c r="BZ222" s="27"/>
      <c r="CA222" s="27"/>
      <c r="CB222" s="41"/>
      <c r="CD222" s="40" t="s">
        <v>22</v>
      </c>
      <c r="CE222" s="27"/>
      <c r="CF222" s="27"/>
      <c r="CG222" s="27"/>
      <c r="CH222" s="27"/>
      <c r="CI222" s="27"/>
      <c r="CJ222" s="27"/>
      <c r="CK222" s="27"/>
      <c r="CL222" s="27"/>
      <c r="CM222" s="27"/>
      <c r="CN222" s="27"/>
      <c r="CO222" s="27"/>
      <c r="CP222" s="27"/>
      <c r="CQ222" s="41"/>
      <c r="CS222" s="40" t="s">
        <v>22</v>
      </c>
      <c r="CT222" s="27"/>
      <c r="CU222" s="27"/>
      <c r="CV222" s="27"/>
      <c r="CW222" s="27"/>
      <c r="CX222" s="27"/>
      <c r="CY222" s="27"/>
      <c r="CZ222" s="27"/>
      <c r="DA222" s="27"/>
      <c r="DB222" s="27"/>
      <c r="DC222" s="27"/>
      <c r="DD222" s="27"/>
      <c r="DE222" s="27"/>
      <c r="DF222" s="41"/>
      <c r="DH222" s="40" t="s">
        <v>22</v>
      </c>
      <c r="DI222" s="27"/>
      <c r="DJ222" s="27"/>
      <c r="DK222" s="27"/>
      <c r="DL222" s="27"/>
      <c r="DM222" s="27"/>
      <c r="DN222" s="27"/>
      <c r="DO222" s="27"/>
      <c r="DP222" s="27"/>
      <c r="DQ222" s="27"/>
      <c r="DR222" s="27"/>
      <c r="DS222" s="27"/>
      <c r="DT222" s="27"/>
      <c r="DU222" s="41"/>
      <c r="DW222" s="40" t="s">
        <v>22</v>
      </c>
      <c r="DX222" s="27"/>
      <c r="DY222" s="27"/>
      <c r="DZ222" s="27"/>
      <c r="EA222" s="27"/>
      <c r="EB222" s="27"/>
      <c r="EC222" s="27"/>
      <c r="ED222" s="27"/>
      <c r="EE222" s="27"/>
      <c r="EF222" s="27"/>
      <c r="EG222" s="27"/>
      <c r="EH222" s="27"/>
      <c r="EI222" s="27"/>
      <c r="EJ222" s="41"/>
      <c r="EL222" s="40" t="s">
        <v>22</v>
      </c>
      <c r="EM222" s="27"/>
      <c r="EN222" s="27"/>
      <c r="EO222" s="27"/>
      <c r="EP222" s="27"/>
      <c r="EQ222" s="27"/>
      <c r="ER222" s="27"/>
      <c r="ES222" s="27"/>
      <c r="ET222" s="27"/>
      <c r="EU222" s="27"/>
      <c r="EV222" s="27"/>
      <c r="EW222" s="27"/>
      <c r="EX222" s="27"/>
      <c r="EY222" s="41"/>
      <c r="FA222" s="40" t="s">
        <v>22</v>
      </c>
      <c r="FB222" s="27"/>
      <c r="FC222" s="27"/>
      <c r="FD222" s="27"/>
      <c r="FE222" s="27"/>
      <c r="FF222" s="27"/>
      <c r="FG222" s="27"/>
      <c r="FH222" s="27"/>
      <c r="FI222" s="27"/>
      <c r="FJ222" s="27"/>
      <c r="FK222" s="27"/>
      <c r="FL222" s="27"/>
      <c r="FM222" s="27"/>
      <c r="FN222" s="41"/>
      <c r="FP222" s="40" t="s">
        <v>22</v>
      </c>
      <c r="FQ222" s="27"/>
      <c r="FR222" s="27"/>
      <c r="FS222" s="27"/>
      <c r="FT222" s="27"/>
      <c r="FU222" s="27"/>
      <c r="FV222" s="27"/>
      <c r="FW222" s="27"/>
      <c r="FX222" s="27"/>
      <c r="FY222" s="27"/>
      <c r="FZ222" s="27"/>
      <c r="GA222" s="27"/>
      <c r="GB222" s="27"/>
      <c r="GC222" s="41"/>
      <c r="GE222" s="40" t="s">
        <v>22</v>
      </c>
      <c r="GF222" s="27"/>
      <c r="GG222" s="27"/>
      <c r="GH222" s="27"/>
      <c r="GI222" s="27"/>
      <c r="GJ222" s="27"/>
      <c r="GK222" s="27"/>
      <c r="GL222" s="27"/>
      <c r="GM222" s="27"/>
      <c r="GN222" s="27"/>
      <c r="GO222" s="27"/>
      <c r="GP222" s="27"/>
      <c r="GQ222" s="27"/>
      <c r="GR222" s="41"/>
    </row>
    <row r="223" ht="15.75" customHeight="1">
      <c r="A223" s="102"/>
      <c r="G223" s="16" t="s">
        <v>23</v>
      </c>
      <c r="H223" s="6"/>
      <c r="I223" s="6"/>
      <c r="J223" s="17"/>
      <c r="K223" s="42">
        <v>0.1</v>
      </c>
      <c r="L223" s="42">
        <v>0.2</v>
      </c>
      <c r="M223" s="42">
        <v>0.3</v>
      </c>
      <c r="N223" s="42">
        <v>0.4</v>
      </c>
      <c r="O223" s="42">
        <v>0.5</v>
      </c>
      <c r="P223" s="42">
        <v>0.6</v>
      </c>
      <c r="Q223" s="42">
        <v>0.7</v>
      </c>
      <c r="R223" s="42">
        <v>0.8</v>
      </c>
      <c r="S223" s="42">
        <v>0.9</v>
      </c>
      <c r="T223" s="43">
        <v>1.0</v>
      </c>
      <c r="V223" s="16" t="s">
        <v>23</v>
      </c>
      <c r="W223" s="6"/>
      <c r="X223" s="6"/>
      <c r="Y223" s="17"/>
      <c r="Z223" s="42">
        <v>0.1</v>
      </c>
      <c r="AA223" s="42">
        <v>0.2</v>
      </c>
      <c r="AB223" s="42">
        <v>0.3</v>
      </c>
      <c r="AC223" s="42">
        <v>0.4</v>
      </c>
      <c r="AD223" s="42">
        <v>0.5</v>
      </c>
      <c r="AE223" s="42">
        <v>0.6</v>
      </c>
      <c r="AF223" s="42">
        <v>0.7</v>
      </c>
      <c r="AG223" s="42">
        <v>0.8</v>
      </c>
      <c r="AH223" s="42">
        <v>0.9</v>
      </c>
      <c r="AI223" s="43">
        <v>1.0</v>
      </c>
      <c r="AK223" s="16" t="s">
        <v>23</v>
      </c>
      <c r="AL223" s="6"/>
      <c r="AM223" s="6"/>
      <c r="AN223" s="17"/>
      <c r="AO223" s="42">
        <v>0.1</v>
      </c>
      <c r="AP223" s="42">
        <v>0.2</v>
      </c>
      <c r="AQ223" s="42">
        <v>0.3</v>
      </c>
      <c r="AR223" s="42">
        <v>0.4</v>
      </c>
      <c r="AS223" s="42">
        <v>0.5</v>
      </c>
      <c r="AT223" s="42">
        <v>0.6</v>
      </c>
      <c r="AU223" s="42">
        <v>0.7</v>
      </c>
      <c r="AV223" s="42">
        <v>0.8</v>
      </c>
      <c r="AW223" s="42">
        <v>0.9</v>
      </c>
      <c r="AX223" s="43">
        <v>1.0</v>
      </c>
      <c r="AZ223" s="16" t="s">
        <v>23</v>
      </c>
      <c r="BA223" s="6"/>
      <c r="BB223" s="6"/>
      <c r="BC223" s="17"/>
      <c r="BD223" s="42">
        <v>0.1</v>
      </c>
      <c r="BE223" s="42">
        <v>0.2</v>
      </c>
      <c r="BF223" s="42">
        <v>0.3</v>
      </c>
      <c r="BG223" s="42">
        <v>0.4</v>
      </c>
      <c r="BH223" s="42">
        <v>0.5</v>
      </c>
      <c r="BI223" s="42">
        <v>0.6</v>
      </c>
      <c r="BJ223" s="42">
        <v>0.7</v>
      </c>
      <c r="BK223" s="42">
        <v>0.8</v>
      </c>
      <c r="BL223" s="42">
        <v>0.9</v>
      </c>
      <c r="BM223" s="43">
        <v>1.0</v>
      </c>
      <c r="BO223" s="16" t="s">
        <v>23</v>
      </c>
      <c r="BP223" s="6"/>
      <c r="BQ223" s="6"/>
      <c r="BR223" s="17"/>
      <c r="BS223" s="42">
        <v>0.1</v>
      </c>
      <c r="BT223" s="42">
        <v>0.2</v>
      </c>
      <c r="BU223" s="42">
        <v>0.3</v>
      </c>
      <c r="BV223" s="42">
        <v>0.4</v>
      </c>
      <c r="BW223" s="42">
        <v>0.5</v>
      </c>
      <c r="BX223" s="42">
        <v>0.6</v>
      </c>
      <c r="BY223" s="42">
        <v>0.7</v>
      </c>
      <c r="BZ223" s="42">
        <v>0.8</v>
      </c>
      <c r="CA223" s="42">
        <v>0.9</v>
      </c>
      <c r="CB223" s="43">
        <v>1.0</v>
      </c>
      <c r="CD223" s="16" t="s">
        <v>23</v>
      </c>
      <c r="CE223" s="6"/>
      <c r="CF223" s="6"/>
      <c r="CG223" s="17"/>
      <c r="CH223" s="42">
        <v>0.1</v>
      </c>
      <c r="CI223" s="42">
        <v>0.2</v>
      </c>
      <c r="CJ223" s="42">
        <v>0.3</v>
      </c>
      <c r="CK223" s="42">
        <v>0.4</v>
      </c>
      <c r="CL223" s="42">
        <v>0.5</v>
      </c>
      <c r="CM223" s="42">
        <v>0.6</v>
      </c>
      <c r="CN223" s="42">
        <v>0.7</v>
      </c>
      <c r="CO223" s="42">
        <v>0.8</v>
      </c>
      <c r="CP223" s="42">
        <v>0.9</v>
      </c>
      <c r="CQ223" s="43">
        <v>1.0</v>
      </c>
      <c r="CS223" s="16" t="s">
        <v>23</v>
      </c>
      <c r="CT223" s="6"/>
      <c r="CU223" s="6"/>
      <c r="CV223" s="17"/>
      <c r="CW223" s="42">
        <v>0.1</v>
      </c>
      <c r="CX223" s="42">
        <v>0.2</v>
      </c>
      <c r="CY223" s="42">
        <v>0.3</v>
      </c>
      <c r="CZ223" s="42">
        <v>0.4</v>
      </c>
      <c r="DA223" s="42">
        <v>0.5</v>
      </c>
      <c r="DB223" s="42">
        <v>0.6</v>
      </c>
      <c r="DC223" s="42">
        <v>0.7</v>
      </c>
      <c r="DD223" s="42">
        <v>0.8</v>
      </c>
      <c r="DE223" s="42">
        <v>0.9</v>
      </c>
      <c r="DF223" s="43">
        <v>1.0</v>
      </c>
      <c r="DH223" s="16" t="s">
        <v>23</v>
      </c>
      <c r="DI223" s="6"/>
      <c r="DJ223" s="6"/>
      <c r="DK223" s="17"/>
      <c r="DL223" s="42">
        <v>0.1</v>
      </c>
      <c r="DM223" s="42">
        <v>0.2</v>
      </c>
      <c r="DN223" s="42">
        <v>0.3</v>
      </c>
      <c r="DO223" s="42">
        <v>0.4</v>
      </c>
      <c r="DP223" s="42">
        <v>0.5</v>
      </c>
      <c r="DQ223" s="42">
        <v>0.6</v>
      </c>
      <c r="DR223" s="42">
        <v>0.7</v>
      </c>
      <c r="DS223" s="42">
        <v>0.8</v>
      </c>
      <c r="DT223" s="42">
        <v>0.9</v>
      </c>
      <c r="DU223" s="43">
        <v>1.0</v>
      </c>
      <c r="DW223" s="16" t="s">
        <v>23</v>
      </c>
      <c r="DX223" s="6"/>
      <c r="DY223" s="6"/>
      <c r="DZ223" s="17"/>
      <c r="EA223" s="42">
        <v>0.1</v>
      </c>
      <c r="EB223" s="42">
        <v>0.2</v>
      </c>
      <c r="EC223" s="42">
        <v>0.3</v>
      </c>
      <c r="ED223" s="42">
        <v>0.4</v>
      </c>
      <c r="EE223" s="42">
        <v>0.5</v>
      </c>
      <c r="EF223" s="42">
        <v>0.6</v>
      </c>
      <c r="EG223" s="42">
        <v>0.7</v>
      </c>
      <c r="EH223" s="42">
        <v>0.8</v>
      </c>
      <c r="EI223" s="42">
        <v>0.9</v>
      </c>
      <c r="EJ223" s="43">
        <v>1.0</v>
      </c>
      <c r="EL223" s="16" t="s">
        <v>23</v>
      </c>
      <c r="EM223" s="6"/>
      <c r="EN223" s="6"/>
      <c r="EO223" s="17"/>
      <c r="EP223" s="42">
        <v>0.1</v>
      </c>
      <c r="EQ223" s="42">
        <v>0.2</v>
      </c>
      <c r="ER223" s="42">
        <v>0.3</v>
      </c>
      <c r="ES223" s="42">
        <v>0.4</v>
      </c>
      <c r="ET223" s="42">
        <v>0.5</v>
      </c>
      <c r="EU223" s="42">
        <v>0.6</v>
      </c>
      <c r="EV223" s="42">
        <v>0.7</v>
      </c>
      <c r="EW223" s="42">
        <v>0.8</v>
      </c>
      <c r="EX223" s="42">
        <v>0.9</v>
      </c>
      <c r="EY223" s="43">
        <v>1.0</v>
      </c>
      <c r="FA223" s="16" t="s">
        <v>23</v>
      </c>
      <c r="FB223" s="6"/>
      <c r="FC223" s="6"/>
      <c r="FD223" s="17"/>
      <c r="FE223" s="42">
        <v>0.1</v>
      </c>
      <c r="FF223" s="42">
        <v>0.2</v>
      </c>
      <c r="FG223" s="42">
        <v>0.3</v>
      </c>
      <c r="FH223" s="42">
        <v>0.4</v>
      </c>
      <c r="FI223" s="42">
        <v>0.5</v>
      </c>
      <c r="FJ223" s="42">
        <v>0.6</v>
      </c>
      <c r="FK223" s="42">
        <v>0.7</v>
      </c>
      <c r="FL223" s="42">
        <v>0.8</v>
      </c>
      <c r="FM223" s="42">
        <v>0.9</v>
      </c>
      <c r="FN223" s="43">
        <v>1.0</v>
      </c>
      <c r="FP223" s="16" t="s">
        <v>23</v>
      </c>
      <c r="FQ223" s="6"/>
      <c r="FR223" s="6"/>
      <c r="FS223" s="17"/>
      <c r="FT223" s="42">
        <v>0.1</v>
      </c>
      <c r="FU223" s="42">
        <v>0.2</v>
      </c>
      <c r="FV223" s="42">
        <v>0.3</v>
      </c>
      <c r="FW223" s="42">
        <v>0.4</v>
      </c>
      <c r="FX223" s="42">
        <v>0.5</v>
      </c>
      <c r="FY223" s="42">
        <v>0.6</v>
      </c>
      <c r="FZ223" s="42">
        <v>0.7</v>
      </c>
      <c r="GA223" s="42">
        <v>0.8</v>
      </c>
      <c r="GB223" s="42">
        <v>0.9</v>
      </c>
      <c r="GC223" s="43">
        <v>1.0</v>
      </c>
      <c r="GE223" s="16" t="s">
        <v>23</v>
      </c>
      <c r="GF223" s="6"/>
      <c r="GG223" s="6"/>
      <c r="GH223" s="17"/>
      <c r="GI223" s="42">
        <v>0.1</v>
      </c>
      <c r="GJ223" s="42">
        <v>0.2</v>
      </c>
      <c r="GK223" s="42">
        <v>0.3</v>
      </c>
      <c r="GL223" s="42">
        <v>0.4</v>
      </c>
      <c r="GM223" s="42">
        <v>0.5</v>
      </c>
      <c r="GN223" s="42">
        <v>0.6</v>
      </c>
      <c r="GO223" s="42">
        <v>0.7</v>
      </c>
      <c r="GP223" s="42">
        <v>0.8</v>
      </c>
      <c r="GQ223" s="42">
        <v>0.9</v>
      </c>
      <c r="GR223" s="43">
        <v>1.0</v>
      </c>
    </row>
    <row r="224" ht="15.75" customHeight="1">
      <c r="A224" s="102"/>
      <c r="G224" s="16" t="s">
        <v>24</v>
      </c>
      <c r="H224" s="6"/>
      <c r="I224" s="6"/>
      <c r="J224" s="17"/>
      <c r="K224" s="44">
        <f>K213*K223</f>
        <v>110</v>
      </c>
      <c r="L224" s="44">
        <f>K213*L223</f>
        <v>220</v>
      </c>
      <c r="M224" s="44">
        <f>K213*M223</f>
        <v>330</v>
      </c>
      <c r="N224" s="44">
        <f>K213*N223</f>
        <v>440</v>
      </c>
      <c r="O224" s="44">
        <f>K213*O223</f>
        <v>550</v>
      </c>
      <c r="P224" s="44">
        <f>K213*P223</f>
        <v>660</v>
      </c>
      <c r="Q224" s="44">
        <f>K213*Q223</f>
        <v>770</v>
      </c>
      <c r="R224" s="44">
        <f>K213*R223</f>
        <v>880</v>
      </c>
      <c r="S224" s="44">
        <f>K213*S223</f>
        <v>990</v>
      </c>
      <c r="T224" s="45">
        <f>K213*T223</f>
        <v>1100</v>
      </c>
      <c r="V224" s="16" t="s">
        <v>24</v>
      </c>
      <c r="W224" s="6"/>
      <c r="X224" s="6"/>
      <c r="Y224" s="17"/>
      <c r="Z224" s="44">
        <f>Z213*Z223</f>
        <v>110</v>
      </c>
      <c r="AA224" s="44">
        <f>Z213*AA223</f>
        <v>220</v>
      </c>
      <c r="AB224" s="44">
        <f>Z213*AB223</f>
        <v>330</v>
      </c>
      <c r="AC224" s="44">
        <f>Z213*AC223</f>
        <v>440</v>
      </c>
      <c r="AD224" s="44">
        <f>Z213*AD223</f>
        <v>550</v>
      </c>
      <c r="AE224" s="44">
        <f>Z213*AE223</f>
        <v>660</v>
      </c>
      <c r="AF224" s="44">
        <f>Z213*AF223</f>
        <v>770</v>
      </c>
      <c r="AG224" s="44">
        <f>Z213*AG223</f>
        <v>880</v>
      </c>
      <c r="AH224" s="44">
        <f>Z213*AH223</f>
        <v>990</v>
      </c>
      <c r="AI224" s="45">
        <f>Z213*AI223</f>
        <v>1100</v>
      </c>
      <c r="AK224" s="16" t="s">
        <v>24</v>
      </c>
      <c r="AL224" s="6"/>
      <c r="AM224" s="6"/>
      <c r="AN224" s="17"/>
      <c r="AO224" s="44">
        <f>AO213*AO223</f>
        <v>110</v>
      </c>
      <c r="AP224" s="44">
        <f>AO213*AP223</f>
        <v>220</v>
      </c>
      <c r="AQ224" s="44">
        <f>AO213*AQ223</f>
        <v>330</v>
      </c>
      <c r="AR224" s="44">
        <f>AO213*AR223</f>
        <v>440</v>
      </c>
      <c r="AS224" s="44">
        <f>AO213*AS223</f>
        <v>550</v>
      </c>
      <c r="AT224" s="44">
        <f>AO213*AT223</f>
        <v>660</v>
      </c>
      <c r="AU224" s="44">
        <f>AO213*AU223</f>
        <v>770</v>
      </c>
      <c r="AV224" s="44">
        <f>AO213*AV223</f>
        <v>880</v>
      </c>
      <c r="AW224" s="44">
        <f>AO213*AW223</f>
        <v>990</v>
      </c>
      <c r="AX224" s="45">
        <f>AO213*AX223</f>
        <v>1100</v>
      </c>
      <c r="AZ224" s="16" t="s">
        <v>24</v>
      </c>
      <c r="BA224" s="6"/>
      <c r="BB224" s="6"/>
      <c r="BC224" s="17"/>
      <c r="BD224" s="44">
        <f>BD213*BD223</f>
        <v>110</v>
      </c>
      <c r="BE224" s="44">
        <f>BD213*BE223</f>
        <v>220</v>
      </c>
      <c r="BF224" s="44">
        <f>BD213*BF223</f>
        <v>330</v>
      </c>
      <c r="BG224" s="44">
        <f>BD213*BG223</f>
        <v>440</v>
      </c>
      <c r="BH224" s="44">
        <f>BD213*BH223</f>
        <v>550</v>
      </c>
      <c r="BI224" s="44">
        <f>BD213*BI223</f>
        <v>660</v>
      </c>
      <c r="BJ224" s="44">
        <f>BD213*BJ223</f>
        <v>770</v>
      </c>
      <c r="BK224" s="44">
        <f>BD213*BK223</f>
        <v>880</v>
      </c>
      <c r="BL224" s="44">
        <f>BD213*BL223</f>
        <v>990</v>
      </c>
      <c r="BM224" s="45">
        <f>BD213*BM223</f>
        <v>1100</v>
      </c>
      <c r="BO224" s="16" t="s">
        <v>24</v>
      </c>
      <c r="BP224" s="6"/>
      <c r="BQ224" s="6"/>
      <c r="BR224" s="17"/>
      <c r="BS224" s="44">
        <f>BS213*BS223</f>
        <v>110</v>
      </c>
      <c r="BT224" s="44">
        <f>BS213*BT223</f>
        <v>220</v>
      </c>
      <c r="BU224" s="44">
        <f>BS213*BU223</f>
        <v>330</v>
      </c>
      <c r="BV224" s="44">
        <f>BS213*BV223</f>
        <v>440</v>
      </c>
      <c r="BW224" s="44">
        <f>BS213*BW223</f>
        <v>550</v>
      </c>
      <c r="BX224" s="44">
        <f>BS213*BX223</f>
        <v>660</v>
      </c>
      <c r="BY224" s="44">
        <f>BS213*BY223</f>
        <v>770</v>
      </c>
      <c r="BZ224" s="44">
        <f>BS213*BZ223</f>
        <v>880</v>
      </c>
      <c r="CA224" s="44">
        <f>BS213*CA223</f>
        <v>990</v>
      </c>
      <c r="CB224" s="45">
        <f>BS213*CB223</f>
        <v>1100</v>
      </c>
      <c r="CD224" s="16" t="s">
        <v>24</v>
      </c>
      <c r="CE224" s="6"/>
      <c r="CF224" s="6"/>
      <c r="CG224" s="17"/>
      <c r="CH224" s="44">
        <f>CH213*CH223</f>
        <v>110</v>
      </c>
      <c r="CI224" s="44">
        <f>CH213*CI223</f>
        <v>220</v>
      </c>
      <c r="CJ224" s="44">
        <f>CH213*CJ223</f>
        <v>330</v>
      </c>
      <c r="CK224" s="44">
        <f>CH213*CK223</f>
        <v>440</v>
      </c>
      <c r="CL224" s="44">
        <f>CH213*CL223</f>
        <v>550</v>
      </c>
      <c r="CM224" s="44">
        <f>CH213*CM223</f>
        <v>660</v>
      </c>
      <c r="CN224" s="44">
        <f>CH213*CN223</f>
        <v>770</v>
      </c>
      <c r="CO224" s="44">
        <f>CH213*CO223</f>
        <v>880</v>
      </c>
      <c r="CP224" s="44">
        <f>CH213*CP223</f>
        <v>990</v>
      </c>
      <c r="CQ224" s="45">
        <f>CH213*CQ223</f>
        <v>1100</v>
      </c>
      <c r="CS224" s="16" t="s">
        <v>24</v>
      </c>
      <c r="CT224" s="6"/>
      <c r="CU224" s="6"/>
      <c r="CV224" s="17"/>
      <c r="CW224" s="44">
        <f>CW213*CW223</f>
        <v>110</v>
      </c>
      <c r="CX224" s="44">
        <f>CW213*CX223</f>
        <v>220</v>
      </c>
      <c r="CY224" s="44">
        <f>CW213*CY223</f>
        <v>330</v>
      </c>
      <c r="CZ224" s="44">
        <f>CW213*CZ223</f>
        <v>440</v>
      </c>
      <c r="DA224" s="44">
        <f>CW213*DA223</f>
        <v>550</v>
      </c>
      <c r="DB224" s="44">
        <f>CW213*DB223</f>
        <v>660</v>
      </c>
      <c r="DC224" s="44">
        <f>CW213*DC223</f>
        <v>770</v>
      </c>
      <c r="DD224" s="44">
        <f>CW213*DD223</f>
        <v>880</v>
      </c>
      <c r="DE224" s="44">
        <f>CW213*DE223</f>
        <v>990</v>
      </c>
      <c r="DF224" s="45">
        <f>CW213*DF223</f>
        <v>1100</v>
      </c>
      <c r="DH224" s="16" t="s">
        <v>24</v>
      </c>
      <c r="DI224" s="6"/>
      <c r="DJ224" s="6"/>
      <c r="DK224" s="17"/>
      <c r="DL224" s="44">
        <f>DL213*DL223</f>
        <v>110</v>
      </c>
      <c r="DM224" s="44">
        <f>DL213*DM223</f>
        <v>220</v>
      </c>
      <c r="DN224" s="44">
        <f>DL213*DN223</f>
        <v>330</v>
      </c>
      <c r="DO224" s="44">
        <f>DL213*DO223</f>
        <v>440</v>
      </c>
      <c r="DP224" s="44">
        <f>DL213*DP223</f>
        <v>550</v>
      </c>
      <c r="DQ224" s="44">
        <f>DL213*DQ223</f>
        <v>660</v>
      </c>
      <c r="DR224" s="44">
        <f>DL213*DR223</f>
        <v>770</v>
      </c>
      <c r="DS224" s="44">
        <f>DL213*DS223</f>
        <v>880</v>
      </c>
      <c r="DT224" s="44">
        <f>DL213*DT223</f>
        <v>990</v>
      </c>
      <c r="DU224" s="45">
        <f>DL213*DU223</f>
        <v>1100</v>
      </c>
      <c r="DW224" s="16" t="s">
        <v>24</v>
      </c>
      <c r="DX224" s="6"/>
      <c r="DY224" s="6"/>
      <c r="DZ224" s="17"/>
      <c r="EA224" s="44">
        <f>EA213*EA223</f>
        <v>110</v>
      </c>
      <c r="EB224" s="44">
        <f>EA213*EB223</f>
        <v>220</v>
      </c>
      <c r="EC224" s="44">
        <f>EA213*EC223</f>
        <v>330</v>
      </c>
      <c r="ED224" s="44">
        <f>EA213*ED223</f>
        <v>440</v>
      </c>
      <c r="EE224" s="44">
        <f>EA213*EE223</f>
        <v>550</v>
      </c>
      <c r="EF224" s="44">
        <f>EA213*EF223</f>
        <v>660</v>
      </c>
      <c r="EG224" s="44">
        <f>EA213*EG223</f>
        <v>770</v>
      </c>
      <c r="EH224" s="44">
        <f>EA213*EH223</f>
        <v>880</v>
      </c>
      <c r="EI224" s="44">
        <f>EA213*EI223</f>
        <v>990</v>
      </c>
      <c r="EJ224" s="45">
        <f>EA213*EJ223</f>
        <v>1100</v>
      </c>
      <c r="EL224" s="16" t="s">
        <v>24</v>
      </c>
      <c r="EM224" s="6"/>
      <c r="EN224" s="6"/>
      <c r="EO224" s="17"/>
      <c r="EP224" s="44">
        <f>EP213*EP223</f>
        <v>110</v>
      </c>
      <c r="EQ224" s="44">
        <f>EP213*EQ223</f>
        <v>220</v>
      </c>
      <c r="ER224" s="44">
        <f>EP213*ER223</f>
        <v>330</v>
      </c>
      <c r="ES224" s="44">
        <f>EP213*ES223</f>
        <v>440</v>
      </c>
      <c r="ET224" s="44">
        <f>EP213*ET223</f>
        <v>550</v>
      </c>
      <c r="EU224" s="44">
        <f>EP213*EU223</f>
        <v>660</v>
      </c>
      <c r="EV224" s="44">
        <f>EP213*EV223</f>
        <v>770</v>
      </c>
      <c r="EW224" s="44">
        <f>EP213*EW223</f>
        <v>880</v>
      </c>
      <c r="EX224" s="44">
        <f>EP213*EX223</f>
        <v>990</v>
      </c>
      <c r="EY224" s="45">
        <f>EP213*EY223</f>
        <v>1100</v>
      </c>
      <c r="FA224" s="16" t="s">
        <v>24</v>
      </c>
      <c r="FB224" s="6"/>
      <c r="FC224" s="6"/>
      <c r="FD224" s="17"/>
      <c r="FE224" s="44">
        <f>FE213*FE223</f>
        <v>110</v>
      </c>
      <c r="FF224" s="44">
        <f>FE213*FF223</f>
        <v>220</v>
      </c>
      <c r="FG224" s="44">
        <f>FE213*FG223</f>
        <v>330</v>
      </c>
      <c r="FH224" s="44">
        <f>FE213*FH223</f>
        <v>440</v>
      </c>
      <c r="FI224" s="44">
        <f>FE213*FI223</f>
        <v>550</v>
      </c>
      <c r="FJ224" s="44">
        <f>FE213*FJ223</f>
        <v>660</v>
      </c>
      <c r="FK224" s="44">
        <f>FE213*FK223</f>
        <v>770</v>
      </c>
      <c r="FL224" s="44">
        <f>FE213*FL223</f>
        <v>880</v>
      </c>
      <c r="FM224" s="44">
        <f>FE213*FM223</f>
        <v>990</v>
      </c>
      <c r="FN224" s="45">
        <f>FE213*FN223</f>
        <v>1100</v>
      </c>
      <c r="FP224" s="16" t="s">
        <v>24</v>
      </c>
      <c r="FQ224" s="6"/>
      <c r="FR224" s="6"/>
      <c r="FS224" s="17"/>
      <c r="FT224" s="44">
        <f>FT213*FT223</f>
        <v>110</v>
      </c>
      <c r="FU224" s="44">
        <f>FT213*FU223</f>
        <v>220</v>
      </c>
      <c r="FV224" s="44">
        <f>FT213*FV223</f>
        <v>330</v>
      </c>
      <c r="FW224" s="44">
        <f>FT213*FW223</f>
        <v>440</v>
      </c>
      <c r="FX224" s="44">
        <f>FT213*FX223</f>
        <v>550</v>
      </c>
      <c r="FY224" s="44">
        <f>FT213*FY223</f>
        <v>660</v>
      </c>
      <c r="FZ224" s="44">
        <f>FT213*FZ223</f>
        <v>770</v>
      </c>
      <c r="GA224" s="44">
        <f>FT213*GA223</f>
        <v>880</v>
      </c>
      <c r="GB224" s="44">
        <f>FT213*GB223</f>
        <v>990</v>
      </c>
      <c r="GC224" s="45">
        <f>FT213*GC223</f>
        <v>1100</v>
      </c>
      <c r="GE224" s="16" t="s">
        <v>24</v>
      </c>
      <c r="GF224" s="6"/>
      <c r="GG224" s="6"/>
      <c r="GH224" s="17"/>
      <c r="GI224" s="44">
        <f>GI213*GI223</f>
        <v>110</v>
      </c>
      <c r="GJ224" s="44">
        <f>GI213*GJ223</f>
        <v>220</v>
      </c>
      <c r="GK224" s="44">
        <f>GI213*GK223</f>
        <v>330</v>
      </c>
      <c r="GL224" s="44">
        <f>GI213*GL223</f>
        <v>440</v>
      </c>
      <c r="GM224" s="44">
        <f>GI213*GM223</f>
        <v>550</v>
      </c>
      <c r="GN224" s="44">
        <f>GI213*GN223</f>
        <v>660</v>
      </c>
      <c r="GO224" s="44">
        <f>GI213*GO223</f>
        <v>770</v>
      </c>
      <c r="GP224" s="44">
        <f>GI213*GP223</f>
        <v>880</v>
      </c>
      <c r="GQ224" s="44">
        <f>GI213*GQ223</f>
        <v>990</v>
      </c>
      <c r="GR224" s="45">
        <f>GI213*GR223</f>
        <v>1100</v>
      </c>
    </row>
    <row r="225" ht="15.75" customHeight="1">
      <c r="A225" s="102"/>
      <c r="G225" s="16" t="s">
        <v>25</v>
      </c>
      <c r="H225" s="6"/>
      <c r="I225" s="6"/>
      <c r="J225" s="17"/>
      <c r="K225" s="44">
        <f t="shared" ref="K225:T225" si="440">K224*0.074</f>
        <v>8.14</v>
      </c>
      <c r="L225" s="44">
        <f t="shared" si="440"/>
        <v>16.28</v>
      </c>
      <c r="M225" s="44">
        <f t="shared" si="440"/>
        <v>24.42</v>
      </c>
      <c r="N225" s="44">
        <f t="shared" si="440"/>
        <v>32.56</v>
      </c>
      <c r="O225" s="44">
        <f t="shared" si="440"/>
        <v>40.7</v>
      </c>
      <c r="P225" s="44">
        <f t="shared" si="440"/>
        <v>48.84</v>
      </c>
      <c r="Q225" s="44">
        <f t="shared" si="440"/>
        <v>56.98</v>
      </c>
      <c r="R225" s="44">
        <f t="shared" si="440"/>
        <v>65.12</v>
      </c>
      <c r="S225" s="44">
        <f t="shared" si="440"/>
        <v>73.26</v>
      </c>
      <c r="T225" s="45">
        <f t="shared" si="440"/>
        <v>81.4</v>
      </c>
      <c r="V225" s="16" t="s">
        <v>25</v>
      </c>
      <c r="W225" s="6"/>
      <c r="X225" s="6"/>
      <c r="Y225" s="17"/>
      <c r="Z225" s="44">
        <f t="shared" ref="Z225:AI225" si="441">Z224*0.074</f>
        <v>8.14</v>
      </c>
      <c r="AA225" s="44">
        <f t="shared" si="441"/>
        <v>16.28</v>
      </c>
      <c r="AB225" s="44">
        <f t="shared" si="441"/>
        <v>24.42</v>
      </c>
      <c r="AC225" s="44">
        <f t="shared" si="441"/>
        <v>32.56</v>
      </c>
      <c r="AD225" s="44">
        <f t="shared" si="441"/>
        <v>40.7</v>
      </c>
      <c r="AE225" s="44">
        <f t="shared" si="441"/>
        <v>48.84</v>
      </c>
      <c r="AF225" s="44">
        <f t="shared" si="441"/>
        <v>56.98</v>
      </c>
      <c r="AG225" s="44">
        <f t="shared" si="441"/>
        <v>65.12</v>
      </c>
      <c r="AH225" s="44">
        <f t="shared" si="441"/>
        <v>73.26</v>
      </c>
      <c r="AI225" s="45">
        <f t="shared" si="441"/>
        <v>81.4</v>
      </c>
      <c r="AK225" s="16" t="s">
        <v>25</v>
      </c>
      <c r="AL225" s="6"/>
      <c r="AM225" s="6"/>
      <c r="AN225" s="17"/>
      <c r="AO225" s="44">
        <f t="shared" ref="AO225:AX225" si="442">AO224*0.074</f>
        <v>8.14</v>
      </c>
      <c r="AP225" s="44">
        <f t="shared" si="442"/>
        <v>16.28</v>
      </c>
      <c r="AQ225" s="44">
        <f t="shared" si="442"/>
        <v>24.42</v>
      </c>
      <c r="AR225" s="44">
        <f t="shared" si="442"/>
        <v>32.56</v>
      </c>
      <c r="AS225" s="44">
        <f t="shared" si="442"/>
        <v>40.7</v>
      </c>
      <c r="AT225" s="44">
        <f t="shared" si="442"/>
        <v>48.84</v>
      </c>
      <c r="AU225" s="44">
        <f t="shared" si="442"/>
        <v>56.98</v>
      </c>
      <c r="AV225" s="44">
        <f t="shared" si="442"/>
        <v>65.12</v>
      </c>
      <c r="AW225" s="44">
        <f t="shared" si="442"/>
        <v>73.26</v>
      </c>
      <c r="AX225" s="45">
        <f t="shared" si="442"/>
        <v>81.4</v>
      </c>
      <c r="AZ225" s="16" t="s">
        <v>25</v>
      </c>
      <c r="BA225" s="6"/>
      <c r="BB225" s="6"/>
      <c r="BC225" s="17"/>
      <c r="BD225" s="44">
        <f t="shared" ref="BD225:BM225" si="443">BD224*0.074</f>
        <v>8.14</v>
      </c>
      <c r="BE225" s="44">
        <f t="shared" si="443"/>
        <v>16.28</v>
      </c>
      <c r="BF225" s="44">
        <f t="shared" si="443"/>
        <v>24.42</v>
      </c>
      <c r="BG225" s="44">
        <f t="shared" si="443"/>
        <v>32.56</v>
      </c>
      <c r="BH225" s="44">
        <f t="shared" si="443"/>
        <v>40.7</v>
      </c>
      <c r="BI225" s="44">
        <f t="shared" si="443"/>
        <v>48.84</v>
      </c>
      <c r="BJ225" s="44">
        <f t="shared" si="443"/>
        <v>56.98</v>
      </c>
      <c r="BK225" s="44">
        <f t="shared" si="443"/>
        <v>65.12</v>
      </c>
      <c r="BL225" s="44">
        <f t="shared" si="443"/>
        <v>73.26</v>
      </c>
      <c r="BM225" s="45">
        <f t="shared" si="443"/>
        <v>81.4</v>
      </c>
      <c r="BO225" s="16" t="s">
        <v>25</v>
      </c>
      <c r="BP225" s="6"/>
      <c r="BQ225" s="6"/>
      <c r="BR225" s="17"/>
      <c r="BS225" s="44">
        <f t="shared" ref="BS225:CB225" si="444">BS224*0.074</f>
        <v>8.14</v>
      </c>
      <c r="BT225" s="44">
        <f t="shared" si="444"/>
        <v>16.28</v>
      </c>
      <c r="BU225" s="44">
        <f t="shared" si="444"/>
        <v>24.42</v>
      </c>
      <c r="BV225" s="44">
        <f t="shared" si="444"/>
        <v>32.56</v>
      </c>
      <c r="BW225" s="44">
        <f t="shared" si="444"/>
        <v>40.7</v>
      </c>
      <c r="BX225" s="44">
        <f t="shared" si="444"/>
        <v>48.84</v>
      </c>
      <c r="BY225" s="44">
        <f t="shared" si="444"/>
        <v>56.98</v>
      </c>
      <c r="BZ225" s="44">
        <f t="shared" si="444"/>
        <v>65.12</v>
      </c>
      <c r="CA225" s="44">
        <f t="shared" si="444"/>
        <v>73.26</v>
      </c>
      <c r="CB225" s="45">
        <f t="shared" si="444"/>
        <v>81.4</v>
      </c>
      <c r="CD225" s="16" t="s">
        <v>25</v>
      </c>
      <c r="CE225" s="6"/>
      <c r="CF225" s="6"/>
      <c r="CG225" s="17"/>
      <c r="CH225" s="44">
        <f t="shared" ref="CH225:CQ225" si="445">CH224*0.074</f>
        <v>8.14</v>
      </c>
      <c r="CI225" s="44">
        <f t="shared" si="445"/>
        <v>16.28</v>
      </c>
      <c r="CJ225" s="44">
        <f t="shared" si="445"/>
        <v>24.42</v>
      </c>
      <c r="CK225" s="44">
        <f t="shared" si="445"/>
        <v>32.56</v>
      </c>
      <c r="CL225" s="44">
        <f t="shared" si="445"/>
        <v>40.7</v>
      </c>
      <c r="CM225" s="44">
        <f t="shared" si="445"/>
        <v>48.84</v>
      </c>
      <c r="CN225" s="44">
        <f t="shared" si="445"/>
        <v>56.98</v>
      </c>
      <c r="CO225" s="44">
        <f t="shared" si="445"/>
        <v>65.12</v>
      </c>
      <c r="CP225" s="44">
        <f t="shared" si="445"/>
        <v>73.26</v>
      </c>
      <c r="CQ225" s="45">
        <f t="shared" si="445"/>
        <v>81.4</v>
      </c>
      <c r="CS225" s="16" t="s">
        <v>25</v>
      </c>
      <c r="CT225" s="6"/>
      <c r="CU225" s="6"/>
      <c r="CV225" s="17"/>
      <c r="CW225" s="44">
        <f t="shared" ref="CW225:DF225" si="446">CW224*0.074</f>
        <v>8.14</v>
      </c>
      <c r="CX225" s="44">
        <f t="shared" si="446"/>
        <v>16.28</v>
      </c>
      <c r="CY225" s="44">
        <f t="shared" si="446"/>
        <v>24.42</v>
      </c>
      <c r="CZ225" s="44">
        <f t="shared" si="446"/>
        <v>32.56</v>
      </c>
      <c r="DA225" s="44">
        <f t="shared" si="446"/>
        <v>40.7</v>
      </c>
      <c r="DB225" s="44">
        <f t="shared" si="446"/>
        <v>48.84</v>
      </c>
      <c r="DC225" s="44">
        <f t="shared" si="446"/>
        <v>56.98</v>
      </c>
      <c r="DD225" s="44">
        <f t="shared" si="446"/>
        <v>65.12</v>
      </c>
      <c r="DE225" s="44">
        <f t="shared" si="446"/>
        <v>73.26</v>
      </c>
      <c r="DF225" s="45">
        <f t="shared" si="446"/>
        <v>81.4</v>
      </c>
      <c r="DH225" s="16" t="s">
        <v>25</v>
      </c>
      <c r="DI225" s="6"/>
      <c r="DJ225" s="6"/>
      <c r="DK225" s="17"/>
      <c r="DL225" s="44">
        <f t="shared" ref="DL225:DU225" si="447">DL224*0.074</f>
        <v>8.14</v>
      </c>
      <c r="DM225" s="44">
        <f t="shared" si="447"/>
        <v>16.28</v>
      </c>
      <c r="DN225" s="44">
        <f t="shared" si="447"/>
        <v>24.42</v>
      </c>
      <c r="DO225" s="44">
        <f t="shared" si="447"/>
        <v>32.56</v>
      </c>
      <c r="DP225" s="44">
        <f t="shared" si="447"/>
        <v>40.7</v>
      </c>
      <c r="DQ225" s="44">
        <f t="shared" si="447"/>
        <v>48.84</v>
      </c>
      <c r="DR225" s="44">
        <f t="shared" si="447"/>
        <v>56.98</v>
      </c>
      <c r="DS225" s="44">
        <f t="shared" si="447"/>
        <v>65.12</v>
      </c>
      <c r="DT225" s="44">
        <f t="shared" si="447"/>
        <v>73.26</v>
      </c>
      <c r="DU225" s="45">
        <f t="shared" si="447"/>
        <v>81.4</v>
      </c>
      <c r="DW225" s="16" t="s">
        <v>25</v>
      </c>
      <c r="DX225" s="6"/>
      <c r="DY225" s="6"/>
      <c r="DZ225" s="17"/>
      <c r="EA225" s="44">
        <f t="shared" ref="EA225:EJ225" si="448">EA224*0.074</f>
        <v>8.14</v>
      </c>
      <c r="EB225" s="44">
        <f t="shared" si="448"/>
        <v>16.28</v>
      </c>
      <c r="EC225" s="44">
        <f t="shared" si="448"/>
        <v>24.42</v>
      </c>
      <c r="ED225" s="44">
        <f t="shared" si="448"/>
        <v>32.56</v>
      </c>
      <c r="EE225" s="44">
        <f t="shared" si="448"/>
        <v>40.7</v>
      </c>
      <c r="EF225" s="44">
        <f t="shared" si="448"/>
        <v>48.84</v>
      </c>
      <c r="EG225" s="44">
        <f t="shared" si="448"/>
        <v>56.98</v>
      </c>
      <c r="EH225" s="44">
        <f t="shared" si="448"/>
        <v>65.12</v>
      </c>
      <c r="EI225" s="44">
        <f t="shared" si="448"/>
        <v>73.26</v>
      </c>
      <c r="EJ225" s="45">
        <f t="shared" si="448"/>
        <v>81.4</v>
      </c>
      <c r="EL225" s="16" t="s">
        <v>25</v>
      </c>
      <c r="EM225" s="6"/>
      <c r="EN225" s="6"/>
      <c r="EO225" s="17"/>
      <c r="EP225" s="44">
        <f t="shared" ref="EP225:EY225" si="449">EP224*0.074</f>
        <v>8.14</v>
      </c>
      <c r="EQ225" s="44">
        <f t="shared" si="449"/>
        <v>16.28</v>
      </c>
      <c r="ER225" s="44">
        <f t="shared" si="449"/>
        <v>24.42</v>
      </c>
      <c r="ES225" s="44">
        <f t="shared" si="449"/>
        <v>32.56</v>
      </c>
      <c r="ET225" s="44">
        <f t="shared" si="449"/>
        <v>40.7</v>
      </c>
      <c r="EU225" s="44">
        <f t="shared" si="449"/>
        <v>48.84</v>
      </c>
      <c r="EV225" s="44">
        <f t="shared" si="449"/>
        <v>56.98</v>
      </c>
      <c r="EW225" s="44">
        <f t="shared" si="449"/>
        <v>65.12</v>
      </c>
      <c r="EX225" s="44">
        <f t="shared" si="449"/>
        <v>73.26</v>
      </c>
      <c r="EY225" s="45">
        <f t="shared" si="449"/>
        <v>81.4</v>
      </c>
      <c r="FA225" s="16" t="s">
        <v>25</v>
      </c>
      <c r="FB225" s="6"/>
      <c r="FC225" s="6"/>
      <c r="FD225" s="17"/>
      <c r="FE225" s="44">
        <f t="shared" ref="FE225:FN225" si="450">FE224*0.074</f>
        <v>8.14</v>
      </c>
      <c r="FF225" s="44">
        <f t="shared" si="450"/>
        <v>16.28</v>
      </c>
      <c r="FG225" s="44">
        <f t="shared" si="450"/>
        <v>24.42</v>
      </c>
      <c r="FH225" s="44">
        <f t="shared" si="450"/>
        <v>32.56</v>
      </c>
      <c r="FI225" s="44">
        <f t="shared" si="450"/>
        <v>40.7</v>
      </c>
      <c r="FJ225" s="44">
        <f t="shared" si="450"/>
        <v>48.84</v>
      </c>
      <c r="FK225" s="44">
        <f t="shared" si="450"/>
        <v>56.98</v>
      </c>
      <c r="FL225" s="44">
        <f t="shared" si="450"/>
        <v>65.12</v>
      </c>
      <c r="FM225" s="44">
        <f t="shared" si="450"/>
        <v>73.26</v>
      </c>
      <c r="FN225" s="45">
        <f t="shared" si="450"/>
        <v>81.4</v>
      </c>
      <c r="FP225" s="16" t="s">
        <v>25</v>
      </c>
      <c r="FQ225" s="6"/>
      <c r="FR225" s="6"/>
      <c r="FS225" s="17"/>
      <c r="FT225" s="44">
        <f t="shared" ref="FT225:GC225" si="451">FT224*0.074</f>
        <v>8.14</v>
      </c>
      <c r="FU225" s="44">
        <f t="shared" si="451"/>
        <v>16.28</v>
      </c>
      <c r="FV225" s="44">
        <f t="shared" si="451"/>
        <v>24.42</v>
      </c>
      <c r="FW225" s="44">
        <f t="shared" si="451"/>
        <v>32.56</v>
      </c>
      <c r="FX225" s="44">
        <f t="shared" si="451"/>
        <v>40.7</v>
      </c>
      <c r="FY225" s="44">
        <f t="shared" si="451"/>
        <v>48.84</v>
      </c>
      <c r="FZ225" s="44">
        <f t="shared" si="451"/>
        <v>56.98</v>
      </c>
      <c r="GA225" s="44">
        <f t="shared" si="451"/>
        <v>65.12</v>
      </c>
      <c r="GB225" s="44">
        <f t="shared" si="451"/>
        <v>73.26</v>
      </c>
      <c r="GC225" s="45">
        <f t="shared" si="451"/>
        <v>81.4</v>
      </c>
      <c r="GE225" s="16" t="s">
        <v>25</v>
      </c>
      <c r="GF225" s="6"/>
      <c r="GG225" s="6"/>
      <c r="GH225" s="17"/>
      <c r="GI225" s="44">
        <f t="shared" ref="GI225:GR225" si="452">GI224*0.074</f>
        <v>8.14</v>
      </c>
      <c r="GJ225" s="44">
        <f t="shared" si="452"/>
        <v>16.28</v>
      </c>
      <c r="GK225" s="44">
        <f t="shared" si="452"/>
        <v>24.42</v>
      </c>
      <c r="GL225" s="44">
        <f t="shared" si="452"/>
        <v>32.56</v>
      </c>
      <c r="GM225" s="44">
        <f t="shared" si="452"/>
        <v>40.7</v>
      </c>
      <c r="GN225" s="44">
        <f t="shared" si="452"/>
        <v>48.84</v>
      </c>
      <c r="GO225" s="44">
        <f t="shared" si="452"/>
        <v>56.98</v>
      </c>
      <c r="GP225" s="44">
        <f t="shared" si="452"/>
        <v>65.12</v>
      </c>
      <c r="GQ225" s="44">
        <f t="shared" si="452"/>
        <v>73.26</v>
      </c>
      <c r="GR225" s="45">
        <f t="shared" si="452"/>
        <v>81.4</v>
      </c>
    </row>
    <row r="226" ht="15.75" customHeight="1">
      <c r="A226" s="102"/>
      <c r="G226" s="16" t="s">
        <v>26</v>
      </c>
      <c r="H226" s="6"/>
      <c r="I226" s="6"/>
      <c r="J226" s="17"/>
      <c r="K226" s="46">
        <f t="shared" ref="K226:T226" si="453">K175</f>
        <v>0.05</v>
      </c>
      <c r="L226" s="46">
        <f t="shared" si="453"/>
        <v>0.1</v>
      </c>
      <c r="M226" s="46">
        <f t="shared" si="453"/>
        <v>0.25</v>
      </c>
      <c r="N226" s="46">
        <f t="shared" si="453"/>
        <v>0.15</v>
      </c>
      <c r="O226" s="46">
        <f t="shared" si="453"/>
        <v>0.15</v>
      </c>
      <c r="P226" s="46">
        <f t="shared" si="453"/>
        <v>0.2</v>
      </c>
      <c r="Q226" s="46">
        <f t="shared" si="453"/>
        <v>0.1</v>
      </c>
      <c r="R226" s="46">
        <f t="shared" si="453"/>
        <v>0</v>
      </c>
      <c r="S226" s="46">
        <f t="shared" si="453"/>
        <v>0</v>
      </c>
      <c r="T226" s="46">
        <f t="shared" si="453"/>
        <v>0</v>
      </c>
      <c r="V226" s="16" t="s">
        <v>26</v>
      </c>
      <c r="W226" s="6"/>
      <c r="X226" s="6"/>
      <c r="Y226" s="17"/>
      <c r="Z226" s="46">
        <f t="shared" ref="Z226:AI226" si="454">K226</f>
        <v>0.05</v>
      </c>
      <c r="AA226" s="46">
        <f t="shared" si="454"/>
        <v>0.1</v>
      </c>
      <c r="AB226" s="46">
        <f t="shared" si="454"/>
        <v>0.25</v>
      </c>
      <c r="AC226" s="46">
        <f t="shared" si="454"/>
        <v>0.15</v>
      </c>
      <c r="AD226" s="46">
        <f t="shared" si="454"/>
        <v>0.15</v>
      </c>
      <c r="AE226" s="46">
        <f t="shared" si="454"/>
        <v>0.2</v>
      </c>
      <c r="AF226" s="46">
        <f t="shared" si="454"/>
        <v>0.1</v>
      </c>
      <c r="AG226" s="46">
        <f t="shared" si="454"/>
        <v>0</v>
      </c>
      <c r="AH226" s="46">
        <f t="shared" si="454"/>
        <v>0</v>
      </c>
      <c r="AI226" s="46">
        <f t="shared" si="454"/>
        <v>0</v>
      </c>
      <c r="AK226" s="16" t="s">
        <v>26</v>
      </c>
      <c r="AL226" s="6"/>
      <c r="AM226" s="6"/>
      <c r="AN226" s="17"/>
      <c r="AO226" s="46">
        <f t="shared" ref="AO226:AX226" si="455">Z226</f>
        <v>0.05</v>
      </c>
      <c r="AP226" s="46">
        <f t="shared" si="455"/>
        <v>0.1</v>
      </c>
      <c r="AQ226" s="46">
        <f t="shared" si="455"/>
        <v>0.25</v>
      </c>
      <c r="AR226" s="46">
        <f t="shared" si="455"/>
        <v>0.15</v>
      </c>
      <c r="AS226" s="46">
        <f t="shared" si="455"/>
        <v>0.15</v>
      </c>
      <c r="AT226" s="46">
        <f t="shared" si="455"/>
        <v>0.2</v>
      </c>
      <c r="AU226" s="46">
        <f t="shared" si="455"/>
        <v>0.1</v>
      </c>
      <c r="AV226" s="46">
        <f t="shared" si="455"/>
        <v>0</v>
      </c>
      <c r="AW226" s="46">
        <f t="shared" si="455"/>
        <v>0</v>
      </c>
      <c r="AX226" s="46">
        <f t="shared" si="455"/>
        <v>0</v>
      </c>
      <c r="AZ226" s="16" t="s">
        <v>26</v>
      </c>
      <c r="BA226" s="6"/>
      <c r="BB226" s="6"/>
      <c r="BC226" s="17"/>
      <c r="BD226" s="46">
        <f t="shared" ref="BD226:BM226" si="456">AO226</f>
        <v>0.05</v>
      </c>
      <c r="BE226" s="46">
        <f t="shared" si="456"/>
        <v>0.1</v>
      </c>
      <c r="BF226" s="46">
        <f t="shared" si="456"/>
        <v>0.25</v>
      </c>
      <c r="BG226" s="46">
        <f t="shared" si="456"/>
        <v>0.15</v>
      </c>
      <c r="BH226" s="46">
        <f t="shared" si="456"/>
        <v>0.15</v>
      </c>
      <c r="BI226" s="46">
        <f t="shared" si="456"/>
        <v>0.2</v>
      </c>
      <c r="BJ226" s="46">
        <f t="shared" si="456"/>
        <v>0.1</v>
      </c>
      <c r="BK226" s="46">
        <f t="shared" si="456"/>
        <v>0</v>
      </c>
      <c r="BL226" s="46">
        <f t="shared" si="456"/>
        <v>0</v>
      </c>
      <c r="BM226" s="46">
        <f t="shared" si="456"/>
        <v>0</v>
      </c>
      <c r="BO226" s="16" t="s">
        <v>26</v>
      </c>
      <c r="BP226" s="6"/>
      <c r="BQ226" s="6"/>
      <c r="BR226" s="17"/>
      <c r="BS226" s="46">
        <f t="shared" ref="BS226:CB226" si="457">BD226</f>
        <v>0.05</v>
      </c>
      <c r="BT226" s="46">
        <f t="shared" si="457"/>
        <v>0.1</v>
      </c>
      <c r="BU226" s="46">
        <f t="shared" si="457"/>
        <v>0.25</v>
      </c>
      <c r="BV226" s="46">
        <f t="shared" si="457"/>
        <v>0.15</v>
      </c>
      <c r="BW226" s="46">
        <f t="shared" si="457"/>
        <v>0.15</v>
      </c>
      <c r="BX226" s="46">
        <f t="shared" si="457"/>
        <v>0.2</v>
      </c>
      <c r="BY226" s="46">
        <f t="shared" si="457"/>
        <v>0.1</v>
      </c>
      <c r="BZ226" s="46">
        <f t="shared" si="457"/>
        <v>0</v>
      </c>
      <c r="CA226" s="46">
        <f t="shared" si="457"/>
        <v>0</v>
      </c>
      <c r="CB226" s="46">
        <f t="shared" si="457"/>
        <v>0</v>
      </c>
      <c r="CD226" s="16" t="s">
        <v>26</v>
      </c>
      <c r="CE226" s="6"/>
      <c r="CF226" s="6"/>
      <c r="CG226" s="17"/>
      <c r="CH226" s="46">
        <f t="shared" ref="CH226:CQ226" si="458">BS226</f>
        <v>0.05</v>
      </c>
      <c r="CI226" s="46">
        <f t="shared" si="458"/>
        <v>0.1</v>
      </c>
      <c r="CJ226" s="46">
        <f t="shared" si="458"/>
        <v>0.25</v>
      </c>
      <c r="CK226" s="46">
        <f t="shared" si="458"/>
        <v>0.15</v>
      </c>
      <c r="CL226" s="46">
        <f t="shared" si="458"/>
        <v>0.15</v>
      </c>
      <c r="CM226" s="46">
        <f t="shared" si="458"/>
        <v>0.2</v>
      </c>
      <c r="CN226" s="46">
        <f t="shared" si="458"/>
        <v>0.1</v>
      </c>
      <c r="CO226" s="46">
        <f t="shared" si="458"/>
        <v>0</v>
      </c>
      <c r="CP226" s="46">
        <f t="shared" si="458"/>
        <v>0</v>
      </c>
      <c r="CQ226" s="46">
        <f t="shared" si="458"/>
        <v>0</v>
      </c>
      <c r="CS226" s="16" t="s">
        <v>26</v>
      </c>
      <c r="CT226" s="6"/>
      <c r="CU226" s="6"/>
      <c r="CV226" s="17"/>
      <c r="CW226" s="46">
        <f t="shared" ref="CW226:DF226" si="459">CH226</f>
        <v>0.05</v>
      </c>
      <c r="CX226" s="46">
        <f t="shared" si="459"/>
        <v>0.1</v>
      </c>
      <c r="CY226" s="46">
        <f t="shared" si="459"/>
        <v>0.25</v>
      </c>
      <c r="CZ226" s="46">
        <f t="shared" si="459"/>
        <v>0.15</v>
      </c>
      <c r="DA226" s="46">
        <f t="shared" si="459"/>
        <v>0.15</v>
      </c>
      <c r="DB226" s="46">
        <f t="shared" si="459"/>
        <v>0.2</v>
      </c>
      <c r="DC226" s="46">
        <f t="shared" si="459"/>
        <v>0.1</v>
      </c>
      <c r="DD226" s="46">
        <f t="shared" si="459"/>
        <v>0</v>
      </c>
      <c r="DE226" s="46">
        <f t="shared" si="459"/>
        <v>0</v>
      </c>
      <c r="DF226" s="46">
        <f t="shared" si="459"/>
        <v>0</v>
      </c>
      <c r="DH226" s="16" t="s">
        <v>26</v>
      </c>
      <c r="DI226" s="6"/>
      <c r="DJ226" s="6"/>
      <c r="DK226" s="17"/>
      <c r="DL226" s="46">
        <f t="shared" ref="DL226:DU226" si="460">CW226</f>
        <v>0.05</v>
      </c>
      <c r="DM226" s="46">
        <f t="shared" si="460"/>
        <v>0.1</v>
      </c>
      <c r="DN226" s="46">
        <f t="shared" si="460"/>
        <v>0.25</v>
      </c>
      <c r="DO226" s="46">
        <f t="shared" si="460"/>
        <v>0.15</v>
      </c>
      <c r="DP226" s="46">
        <f t="shared" si="460"/>
        <v>0.15</v>
      </c>
      <c r="DQ226" s="46">
        <f t="shared" si="460"/>
        <v>0.2</v>
      </c>
      <c r="DR226" s="46">
        <f t="shared" si="460"/>
        <v>0.1</v>
      </c>
      <c r="DS226" s="46">
        <f t="shared" si="460"/>
        <v>0</v>
      </c>
      <c r="DT226" s="46">
        <f t="shared" si="460"/>
        <v>0</v>
      </c>
      <c r="DU226" s="46">
        <f t="shared" si="460"/>
        <v>0</v>
      </c>
      <c r="DW226" s="16" t="s">
        <v>26</v>
      </c>
      <c r="DX226" s="6"/>
      <c r="DY226" s="6"/>
      <c r="DZ226" s="17"/>
      <c r="EA226" s="46">
        <f t="shared" ref="EA226:EJ226" si="461">DL226</f>
        <v>0.05</v>
      </c>
      <c r="EB226" s="46">
        <f t="shared" si="461"/>
        <v>0.1</v>
      </c>
      <c r="EC226" s="46">
        <f t="shared" si="461"/>
        <v>0.25</v>
      </c>
      <c r="ED226" s="46">
        <f t="shared" si="461"/>
        <v>0.15</v>
      </c>
      <c r="EE226" s="46">
        <f t="shared" si="461"/>
        <v>0.15</v>
      </c>
      <c r="EF226" s="46">
        <f t="shared" si="461"/>
        <v>0.2</v>
      </c>
      <c r="EG226" s="46">
        <f t="shared" si="461"/>
        <v>0.1</v>
      </c>
      <c r="EH226" s="46">
        <f t="shared" si="461"/>
        <v>0</v>
      </c>
      <c r="EI226" s="46">
        <f t="shared" si="461"/>
        <v>0</v>
      </c>
      <c r="EJ226" s="46">
        <f t="shared" si="461"/>
        <v>0</v>
      </c>
      <c r="EL226" s="16" t="s">
        <v>26</v>
      </c>
      <c r="EM226" s="6"/>
      <c r="EN226" s="6"/>
      <c r="EO226" s="17"/>
      <c r="EP226" s="46">
        <f t="shared" ref="EP226:EY226" si="462">EA226</f>
        <v>0.05</v>
      </c>
      <c r="EQ226" s="46">
        <f t="shared" si="462"/>
        <v>0.1</v>
      </c>
      <c r="ER226" s="46">
        <f t="shared" si="462"/>
        <v>0.25</v>
      </c>
      <c r="ES226" s="46">
        <f t="shared" si="462"/>
        <v>0.15</v>
      </c>
      <c r="ET226" s="46">
        <f t="shared" si="462"/>
        <v>0.15</v>
      </c>
      <c r="EU226" s="46">
        <f t="shared" si="462"/>
        <v>0.2</v>
      </c>
      <c r="EV226" s="46">
        <f t="shared" si="462"/>
        <v>0.1</v>
      </c>
      <c r="EW226" s="46">
        <f t="shared" si="462"/>
        <v>0</v>
      </c>
      <c r="EX226" s="46">
        <f t="shared" si="462"/>
        <v>0</v>
      </c>
      <c r="EY226" s="46">
        <f t="shared" si="462"/>
        <v>0</v>
      </c>
      <c r="FA226" s="16" t="s">
        <v>26</v>
      </c>
      <c r="FB226" s="6"/>
      <c r="FC226" s="6"/>
      <c r="FD226" s="17"/>
      <c r="FE226" s="46">
        <f t="shared" ref="FE226:FN226" si="463">EP226</f>
        <v>0.05</v>
      </c>
      <c r="FF226" s="46">
        <f t="shared" si="463"/>
        <v>0.1</v>
      </c>
      <c r="FG226" s="46">
        <f t="shared" si="463"/>
        <v>0.25</v>
      </c>
      <c r="FH226" s="46">
        <f t="shared" si="463"/>
        <v>0.15</v>
      </c>
      <c r="FI226" s="46">
        <f t="shared" si="463"/>
        <v>0.15</v>
      </c>
      <c r="FJ226" s="46">
        <f t="shared" si="463"/>
        <v>0.2</v>
      </c>
      <c r="FK226" s="46">
        <f t="shared" si="463"/>
        <v>0.1</v>
      </c>
      <c r="FL226" s="46">
        <f t="shared" si="463"/>
        <v>0</v>
      </c>
      <c r="FM226" s="46">
        <f t="shared" si="463"/>
        <v>0</v>
      </c>
      <c r="FN226" s="46">
        <f t="shared" si="463"/>
        <v>0</v>
      </c>
      <c r="FP226" s="16" t="s">
        <v>26</v>
      </c>
      <c r="FQ226" s="6"/>
      <c r="FR226" s="6"/>
      <c r="FS226" s="17"/>
      <c r="FT226" s="46">
        <f t="shared" ref="FT226:GC226" si="464">FE226</f>
        <v>0.05</v>
      </c>
      <c r="FU226" s="46">
        <f t="shared" si="464"/>
        <v>0.1</v>
      </c>
      <c r="FV226" s="46">
        <f t="shared" si="464"/>
        <v>0.25</v>
      </c>
      <c r="FW226" s="46">
        <f t="shared" si="464"/>
        <v>0.15</v>
      </c>
      <c r="FX226" s="46">
        <f t="shared" si="464"/>
        <v>0.15</v>
      </c>
      <c r="FY226" s="46">
        <f t="shared" si="464"/>
        <v>0.2</v>
      </c>
      <c r="FZ226" s="46">
        <f t="shared" si="464"/>
        <v>0.1</v>
      </c>
      <c r="GA226" s="46">
        <f t="shared" si="464"/>
        <v>0</v>
      </c>
      <c r="GB226" s="46">
        <f t="shared" si="464"/>
        <v>0</v>
      </c>
      <c r="GC226" s="46">
        <f t="shared" si="464"/>
        <v>0</v>
      </c>
      <c r="GE226" s="16" t="s">
        <v>26</v>
      </c>
      <c r="GF226" s="6"/>
      <c r="GG226" s="6"/>
      <c r="GH226" s="17"/>
      <c r="GI226" s="46">
        <f t="shared" ref="GI226:GR226" si="465">FT226</f>
        <v>0.05</v>
      </c>
      <c r="GJ226" s="46">
        <f t="shared" si="465"/>
        <v>0.1</v>
      </c>
      <c r="GK226" s="46">
        <f t="shared" si="465"/>
        <v>0.25</v>
      </c>
      <c r="GL226" s="46">
        <f t="shared" si="465"/>
        <v>0.15</v>
      </c>
      <c r="GM226" s="46">
        <f t="shared" si="465"/>
        <v>0.15</v>
      </c>
      <c r="GN226" s="46">
        <f t="shared" si="465"/>
        <v>0.2</v>
      </c>
      <c r="GO226" s="46">
        <f t="shared" si="465"/>
        <v>0.1</v>
      </c>
      <c r="GP226" s="46">
        <f t="shared" si="465"/>
        <v>0</v>
      </c>
      <c r="GQ226" s="46">
        <f t="shared" si="465"/>
        <v>0</v>
      </c>
      <c r="GR226" s="46">
        <f t="shared" si="465"/>
        <v>0</v>
      </c>
    </row>
    <row r="227" ht="15.75" customHeight="1">
      <c r="A227" s="102"/>
      <c r="G227" s="16" t="s">
        <v>27</v>
      </c>
      <c r="H227" s="6"/>
      <c r="I227" s="6"/>
      <c r="J227" s="17"/>
      <c r="K227" s="44">
        <f>K215*K226</f>
        <v>1.2</v>
      </c>
      <c r="L227" s="44">
        <f>K215*L226</f>
        <v>2.4</v>
      </c>
      <c r="M227" s="44">
        <f>K215*M226</f>
        <v>6</v>
      </c>
      <c r="N227" s="44">
        <f>K215*N226</f>
        <v>3.6</v>
      </c>
      <c r="O227" s="44">
        <f>K215*O226</f>
        <v>3.6</v>
      </c>
      <c r="P227" s="44">
        <f>K215*P226</f>
        <v>4.8</v>
      </c>
      <c r="Q227" s="44">
        <f>K215*Q226</f>
        <v>2.4</v>
      </c>
      <c r="R227" s="44">
        <f>K215*R226</f>
        <v>0</v>
      </c>
      <c r="S227" s="44">
        <f>K215*S226</f>
        <v>0</v>
      </c>
      <c r="T227" s="45">
        <f>K215*T226</f>
        <v>0</v>
      </c>
      <c r="V227" s="16" t="s">
        <v>27</v>
      </c>
      <c r="W227" s="6"/>
      <c r="X227" s="6"/>
      <c r="Y227" s="17"/>
      <c r="Z227" s="44">
        <f>Z215*Z226</f>
        <v>1.2</v>
      </c>
      <c r="AA227" s="44">
        <f>Z215*AA226</f>
        <v>2.4</v>
      </c>
      <c r="AB227" s="44">
        <f>Z215*AB226</f>
        <v>6</v>
      </c>
      <c r="AC227" s="44">
        <f>Z215*AC226</f>
        <v>3.6</v>
      </c>
      <c r="AD227" s="44">
        <f>Z215*AD226</f>
        <v>3.6</v>
      </c>
      <c r="AE227" s="44">
        <f>Z215*AE226</f>
        <v>4.8</v>
      </c>
      <c r="AF227" s="44">
        <f>Z215*AF226</f>
        <v>2.4</v>
      </c>
      <c r="AG227" s="44">
        <f>Z215*AG226</f>
        <v>0</v>
      </c>
      <c r="AH227" s="44">
        <f>Z215*AH226</f>
        <v>0</v>
      </c>
      <c r="AI227" s="45">
        <f>Z215*AI226</f>
        <v>0</v>
      </c>
      <c r="AK227" s="16" t="s">
        <v>27</v>
      </c>
      <c r="AL227" s="6"/>
      <c r="AM227" s="6"/>
      <c r="AN227" s="17"/>
      <c r="AO227" s="44">
        <f>AO215*AO226</f>
        <v>1.2</v>
      </c>
      <c r="AP227" s="44">
        <f>AO215*AP226</f>
        <v>2.4</v>
      </c>
      <c r="AQ227" s="44">
        <f>AO215*AQ226</f>
        <v>6</v>
      </c>
      <c r="AR227" s="44">
        <f>AO215*AR226</f>
        <v>3.6</v>
      </c>
      <c r="AS227" s="44">
        <f>AO215*AS226</f>
        <v>3.6</v>
      </c>
      <c r="AT227" s="44">
        <f>AO215*AT226</f>
        <v>4.8</v>
      </c>
      <c r="AU227" s="44">
        <f>AO215*AU226</f>
        <v>2.4</v>
      </c>
      <c r="AV227" s="44">
        <f>AO215*AV226</f>
        <v>0</v>
      </c>
      <c r="AW227" s="44">
        <f>AO215*AW226</f>
        <v>0</v>
      </c>
      <c r="AX227" s="45">
        <f>AO215*AX226</f>
        <v>0</v>
      </c>
      <c r="AZ227" s="16" t="s">
        <v>27</v>
      </c>
      <c r="BA227" s="6"/>
      <c r="BB227" s="6"/>
      <c r="BC227" s="17"/>
      <c r="BD227" s="44">
        <f>BD215*BD226</f>
        <v>1.2</v>
      </c>
      <c r="BE227" s="44">
        <f>BD215*BE226</f>
        <v>2.4</v>
      </c>
      <c r="BF227" s="44">
        <f>BD215*BF226</f>
        <v>6</v>
      </c>
      <c r="BG227" s="44">
        <f>BD215*BG226</f>
        <v>3.6</v>
      </c>
      <c r="BH227" s="44">
        <f>BD215*BH226</f>
        <v>3.6</v>
      </c>
      <c r="BI227" s="44">
        <f>BD215*BI226</f>
        <v>4.8</v>
      </c>
      <c r="BJ227" s="44">
        <f>BD215*BJ226</f>
        <v>2.4</v>
      </c>
      <c r="BK227" s="44">
        <f>BD215*BK226</f>
        <v>0</v>
      </c>
      <c r="BL227" s="44">
        <f>BD215*BL226</f>
        <v>0</v>
      </c>
      <c r="BM227" s="45">
        <f>BD215*BM226</f>
        <v>0</v>
      </c>
      <c r="BO227" s="16" t="s">
        <v>27</v>
      </c>
      <c r="BP227" s="6"/>
      <c r="BQ227" s="6"/>
      <c r="BR227" s="17"/>
      <c r="BS227" s="44">
        <f>BS215*BS226</f>
        <v>1.2</v>
      </c>
      <c r="BT227" s="44">
        <f>BS215*BT226</f>
        <v>2.4</v>
      </c>
      <c r="BU227" s="44">
        <f>BS215*BU226</f>
        <v>6</v>
      </c>
      <c r="BV227" s="44">
        <f>BS215*BV226</f>
        <v>3.6</v>
      </c>
      <c r="BW227" s="44">
        <f>BS215*BW226</f>
        <v>3.6</v>
      </c>
      <c r="BX227" s="44">
        <f>BS215*BX226</f>
        <v>4.8</v>
      </c>
      <c r="BY227" s="44">
        <f>BS215*BY226</f>
        <v>2.4</v>
      </c>
      <c r="BZ227" s="44">
        <f>BS215*BZ226</f>
        <v>0</v>
      </c>
      <c r="CA227" s="44">
        <f>BS215*CA226</f>
        <v>0</v>
      </c>
      <c r="CB227" s="45">
        <f>BS215*CB226</f>
        <v>0</v>
      </c>
      <c r="CD227" s="16" t="s">
        <v>27</v>
      </c>
      <c r="CE227" s="6"/>
      <c r="CF227" s="6"/>
      <c r="CG227" s="17"/>
      <c r="CH227" s="44">
        <f>CH215*CH226</f>
        <v>1.2</v>
      </c>
      <c r="CI227" s="44">
        <f>CH215*CI226</f>
        <v>2.4</v>
      </c>
      <c r="CJ227" s="44">
        <f>CH215*CJ226</f>
        <v>6</v>
      </c>
      <c r="CK227" s="44">
        <f>CH215*CK226</f>
        <v>3.6</v>
      </c>
      <c r="CL227" s="44">
        <f>CH215*CL226</f>
        <v>3.6</v>
      </c>
      <c r="CM227" s="44">
        <f>CH215*CM226</f>
        <v>4.8</v>
      </c>
      <c r="CN227" s="44">
        <f>CH215*CN226</f>
        <v>2.4</v>
      </c>
      <c r="CO227" s="44">
        <f>CH215*CO226</f>
        <v>0</v>
      </c>
      <c r="CP227" s="44">
        <f>CH215*CP226</f>
        <v>0</v>
      </c>
      <c r="CQ227" s="45">
        <f>CH215*CQ226</f>
        <v>0</v>
      </c>
      <c r="CS227" s="16" t="s">
        <v>27</v>
      </c>
      <c r="CT227" s="6"/>
      <c r="CU227" s="6"/>
      <c r="CV227" s="17"/>
      <c r="CW227" s="44">
        <f>CW215*CW226</f>
        <v>1.2</v>
      </c>
      <c r="CX227" s="44">
        <f>CW215*CX226</f>
        <v>2.4</v>
      </c>
      <c r="CY227" s="44">
        <f>CW215*CY226</f>
        <v>6</v>
      </c>
      <c r="CZ227" s="44">
        <f>CW215*CZ226</f>
        <v>3.6</v>
      </c>
      <c r="DA227" s="44">
        <f>CW215*DA226</f>
        <v>3.6</v>
      </c>
      <c r="DB227" s="44">
        <f>CW215*DB226</f>
        <v>4.8</v>
      </c>
      <c r="DC227" s="44">
        <f>CW215*DC226</f>
        <v>2.4</v>
      </c>
      <c r="DD227" s="44">
        <f>CW215*DD226</f>
        <v>0</v>
      </c>
      <c r="DE227" s="44">
        <f>CW215*DE226</f>
        <v>0</v>
      </c>
      <c r="DF227" s="45">
        <f>CW215*DF226</f>
        <v>0</v>
      </c>
      <c r="DH227" s="16" t="s">
        <v>27</v>
      </c>
      <c r="DI227" s="6"/>
      <c r="DJ227" s="6"/>
      <c r="DK227" s="17"/>
      <c r="DL227" s="44">
        <f>DL215*DL226</f>
        <v>1.2</v>
      </c>
      <c r="DM227" s="44">
        <f>DL215*DM226</f>
        <v>2.4</v>
      </c>
      <c r="DN227" s="44">
        <f>DL215*DN226</f>
        <v>6</v>
      </c>
      <c r="DO227" s="44">
        <f>DL215*DO226</f>
        <v>3.6</v>
      </c>
      <c r="DP227" s="44">
        <f>DL215*DP226</f>
        <v>3.6</v>
      </c>
      <c r="DQ227" s="44">
        <f>DL215*DQ226</f>
        <v>4.8</v>
      </c>
      <c r="DR227" s="44">
        <f>DL215*DR226</f>
        <v>2.4</v>
      </c>
      <c r="DS227" s="44">
        <f>DL215*DS226</f>
        <v>0</v>
      </c>
      <c r="DT227" s="44">
        <f>DL215*DT226</f>
        <v>0</v>
      </c>
      <c r="DU227" s="45">
        <f>DL215*DU226</f>
        <v>0</v>
      </c>
      <c r="DW227" s="16" t="s">
        <v>27</v>
      </c>
      <c r="DX227" s="6"/>
      <c r="DY227" s="6"/>
      <c r="DZ227" s="17"/>
      <c r="EA227" s="44">
        <f>EA215*EA226</f>
        <v>1.2</v>
      </c>
      <c r="EB227" s="44">
        <f>EA215*EB226</f>
        <v>2.4</v>
      </c>
      <c r="EC227" s="44">
        <f>EA215*EC226</f>
        <v>6</v>
      </c>
      <c r="ED227" s="44">
        <f>EA215*ED226</f>
        <v>3.6</v>
      </c>
      <c r="EE227" s="44">
        <f>EA215*EE226</f>
        <v>3.6</v>
      </c>
      <c r="EF227" s="44">
        <f>EA215*EF226</f>
        <v>4.8</v>
      </c>
      <c r="EG227" s="44">
        <f>EA215*EG226</f>
        <v>2.4</v>
      </c>
      <c r="EH227" s="44">
        <f>EA215*EH226</f>
        <v>0</v>
      </c>
      <c r="EI227" s="44">
        <f>EA215*EI226</f>
        <v>0</v>
      </c>
      <c r="EJ227" s="45">
        <f>EA215*EJ226</f>
        <v>0</v>
      </c>
      <c r="EL227" s="16" t="s">
        <v>27</v>
      </c>
      <c r="EM227" s="6"/>
      <c r="EN227" s="6"/>
      <c r="EO227" s="17"/>
      <c r="EP227" s="44">
        <f>EP215*EP226</f>
        <v>1.2</v>
      </c>
      <c r="EQ227" s="44">
        <f>EP215*EQ226</f>
        <v>2.4</v>
      </c>
      <c r="ER227" s="44">
        <f>EP215*ER226</f>
        <v>6</v>
      </c>
      <c r="ES227" s="44">
        <f>EP215*ES226</f>
        <v>3.6</v>
      </c>
      <c r="ET227" s="44">
        <f>EP215*ET226</f>
        <v>3.6</v>
      </c>
      <c r="EU227" s="44">
        <f>EP215*EU226</f>
        <v>4.8</v>
      </c>
      <c r="EV227" s="44">
        <f>EP215*EV226</f>
        <v>2.4</v>
      </c>
      <c r="EW227" s="44">
        <f>EP215*EW226</f>
        <v>0</v>
      </c>
      <c r="EX227" s="44">
        <f>EP215*EX226</f>
        <v>0</v>
      </c>
      <c r="EY227" s="45">
        <f>EP215*EY226</f>
        <v>0</v>
      </c>
      <c r="FA227" s="16" t="s">
        <v>27</v>
      </c>
      <c r="FB227" s="6"/>
      <c r="FC227" s="6"/>
      <c r="FD227" s="17"/>
      <c r="FE227" s="44">
        <f>FE215*FE226</f>
        <v>1.2</v>
      </c>
      <c r="FF227" s="44">
        <f>FE215*FF226</f>
        <v>2.4</v>
      </c>
      <c r="FG227" s="44">
        <f>FE215*FG226</f>
        <v>6</v>
      </c>
      <c r="FH227" s="44">
        <f>FE215*FH226</f>
        <v>3.6</v>
      </c>
      <c r="FI227" s="44">
        <f>FE215*FI226</f>
        <v>3.6</v>
      </c>
      <c r="FJ227" s="44">
        <f>FE215*FJ226</f>
        <v>4.8</v>
      </c>
      <c r="FK227" s="44">
        <f>FE215*FK226</f>
        <v>2.4</v>
      </c>
      <c r="FL227" s="44">
        <f>FE215*FL226</f>
        <v>0</v>
      </c>
      <c r="FM227" s="44">
        <f>FE215*FM226</f>
        <v>0</v>
      </c>
      <c r="FN227" s="45">
        <f>FE215*FN226</f>
        <v>0</v>
      </c>
      <c r="FP227" s="16" t="s">
        <v>27</v>
      </c>
      <c r="FQ227" s="6"/>
      <c r="FR227" s="6"/>
      <c r="FS227" s="17"/>
      <c r="FT227" s="44">
        <f>FT215*FT226</f>
        <v>1.2</v>
      </c>
      <c r="FU227" s="44">
        <f>FT215*FU226</f>
        <v>2.4</v>
      </c>
      <c r="FV227" s="44">
        <f>FT215*FV226</f>
        <v>6</v>
      </c>
      <c r="FW227" s="44">
        <f>FT215*FW226</f>
        <v>3.6</v>
      </c>
      <c r="FX227" s="44">
        <f>FT215*FX226</f>
        <v>3.6</v>
      </c>
      <c r="FY227" s="44">
        <f>FT215*FY226</f>
        <v>4.8</v>
      </c>
      <c r="FZ227" s="44">
        <f>FT215*FZ226</f>
        <v>2.4</v>
      </c>
      <c r="GA227" s="44">
        <f>FT215*GA226</f>
        <v>0</v>
      </c>
      <c r="GB227" s="44">
        <f>FT215*GB226</f>
        <v>0</v>
      </c>
      <c r="GC227" s="45">
        <f>FT215*GC226</f>
        <v>0</v>
      </c>
      <c r="GE227" s="16" t="s">
        <v>27</v>
      </c>
      <c r="GF227" s="6"/>
      <c r="GG227" s="6"/>
      <c r="GH227" s="17"/>
      <c r="GI227" s="44">
        <f>GI215*GI226</f>
        <v>1.2</v>
      </c>
      <c r="GJ227" s="44">
        <f>GI215*GJ226</f>
        <v>2.4</v>
      </c>
      <c r="GK227" s="44">
        <f>GI215*GK226</f>
        <v>6</v>
      </c>
      <c r="GL227" s="44">
        <f>GI215*GL226</f>
        <v>3.6</v>
      </c>
      <c r="GM227" s="44">
        <f>GI215*GM226</f>
        <v>3.6</v>
      </c>
      <c r="GN227" s="44">
        <f>GI215*GN226</f>
        <v>4.8</v>
      </c>
      <c r="GO227" s="44">
        <f>GI215*GO226</f>
        <v>2.4</v>
      </c>
      <c r="GP227" s="44">
        <f>GI215*GP226</f>
        <v>0</v>
      </c>
      <c r="GQ227" s="44">
        <f>GI215*GQ226</f>
        <v>0</v>
      </c>
      <c r="GR227" s="45">
        <f>GI215*GR226</f>
        <v>0</v>
      </c>
    </row>
    <row r="228" ht="15.75" customHeight="1">
      <c r="A228" s="102"/>
      <c r="G228" s="16" t="s">
        <v>28</v>
      </c>
      <c r="H228" s="6"/>
      <c r="I228" s="6"/>
      <c r="J228" s="17"/>
      <c r="K228" s="49">
        <f t="shared" ref="K228:T228" si="466">K225*K227</f>
        <v>9.768</v>
      </c>
      <c r="L228" s="49">
        <f t="shared" si="466"/>
        <v>39.072</v>
      </c>
      <c r="M228" s="49">
        <f t="shared" si="466"/>
        <v>146.52</v>
      </c>
      <c r="N228" s="49">
        <f t="shared" si="466"/>
        <v>117.216</v>
      </c>
      <c r="O228" s="49">
        <f t="shared" si="466"/>
        <v>146.52</v>
      </c>
      <c r="P228" s="49">
        <f t="shared" si="466"/>
        <v>234.432</v>
      </c>
      <c r="Q228" s="49">
        <f t="shared" si="466"/>
        <v>136.752</v>
      </c>
      <c r="R228" s="49">
        <f t="shared" si="466"/>
        <v>0</v>
      </c>
      <c r="S228" s="49">
        <f t="shared" si="466"/>
        <v>0</v>
      </c>
      <c r="T228" s="50">
        <f t="shared" si="466"/>
        <v>0</v>
      </c>
      <c r="V228" s="16" t="s">
        <v>28</v>
      </c>
      <c r="W228" s="6"/>
      <c r="X228" s="6"/>
      <c r="Y228" s="17"/>
      <c r="Z228" s="49">
        <f t="shared" ref="Z228:AI228" si="467">Z225*Z227</f>
        <v>9.768</v>
      </c>
      <c r="AA228" s="49">
        <f t="shared" si="467"/>
        <v>39.072</v>
      </c>
      <c r="AB228" s="49">
        <f t="shared" si="467"/>
        <v>146.52</v>
      </c>
      <c r="AC228" s="49">
        <f t="shared" si="467"/>
        <v>117.216</v>
      </c>
      <c r="AD228" s="49">
        <f t="shared" si="467"/>
        <v>146.52</v>
      </c>
      <c r="AE228" s="49">
        <f t="shared" si="467"/>
        <v>234.432</v>
      </c>
      <c r="AF228" s="49">
        <f t="shared" si="467"/>
        <v>136.752</v>
      </c>
      <c r="AG228" s="49">
        <f t="shared" si="467"/>
        <v>0</v>
      </c>
      <c r="AH228" s="49">
        <f t="shared" si="467"/>
        <v>0</v>
      </c>
      <c r="AI228" s="50">
        <f t="shared" si="467"/>
        <v>0</v>
      </c>
      <c r="AK228" s="16" t="s">
        <v>28</v>
      </c>
      <c r="AL228" s="6"/>
      <c r="AM228" s="6"/>
      <c r="AN228" s="17"/>
      <c r="AO228" s="49">
        <f t="shared" ref="AO228:AX228" si="468">AO225*AO227</f>
        <v>9.768</v>
      </c>
      <c r="AP228" s="49">
        <f t="shared" si="468"/>
        <v>39.072</v>
      </c>
      <c r="AQ228" s="49">
        <f t="shared" si="468"/>
        <v>146.52</v>
      </c>
      <c r="AR228" s="49">
        <f t="shared" si="468"/>
        <v>117.216</v>
      </c>
      <c r="AS228" s="49">
        <f t="shared" si="468"/>
        <v>146.52</v>
      </c>
      <c r="AT228" s="49">
        <f t="shared" si="468"/>
        <v>234.432</v>
      </c>
      <c r="AU228" s="49">
        <f t="shared" si="468"/>
        <v>136.752</v>
      </c>
      <c r="AV228" s="49">
        <f t="shared" si="468"/>
        <v>0</v>
      </c>
      <c r="AW228" s="49">
        <f t="shared" si="468"/>
        <v>0</v>
      </c>
      <c r="AX228" s="50">
        <f t="shared" si="468"/>
        <v>0</v>
      </c>
      <c r="AZ228" s="16" t="s">
        <v>28</v>
      </c>
      <c r="BA228" s="6"/>
      <c r="BB228" s="6"/>
      <c r="BC228" s="17"/>
      <c r="BD228" s="49">
        <f t="shared" ref="BD228:BM228" si="469">BD225*BD227</f>
        <v>9.768</v>
      </c>
      <c r="BE228" s="49">
        <f t="shared" si="469"/>
        <v>39.072</v>
      </c>
      <c r="BF228" s="49">
        <f t="shared" si="469"/>
        <v>146.52</v>
      </c>
      <c r="BG228" s="49">
        <f t="shared" si="469"/>
        <v>117.216</v>
      </c>
      <c r="BH228" s="49">
        <f t="shared" si="469"/>
        <v>146.52</v>
      </c>
      <c r="BI228" s="49">
        <f t="shared" si="469"/>
        <v>234.432</v>
      </c>
      <c r="BJ228" s="49">
        <f t="shared" si="469"/>
        <v>136.752</v>
      </c>
      <c r="BK228" s="49">
        <f t="shared" si="469"/>
        <v>0</v>
      </c>
      <c r="BL228" s="49">
        <f t="shared" si="469"/>
        <v>0</v>
      </c>
      <c r="BM228" s="50">
        <f t="shared" si="469"/>
        <v>0</v>
      </c>
      <c r="BO228" s="16" t="s">
        <v>28</v>
      </c>
      <c r="BP228" s="6"/>
      <c r="BQ228" s="6"/>
      <c r="BR228" s="17"/>
      <c r="BS228" s="49">
        <f t="shared" ref="BS228:CB228" si="470">BS225*BS227</f>
        <v>9.768</v>
      </c>
      <c r="BT228" s="49">
        <f t="shared" si="470"/>
        <v>39.072</v>
      </c>
      <c r="BU228" s="49">
        <f t="shared" si="470"/>
        <v>146.52</v>
      </c>
      <c r="BV228" s="49">
        <f t="shared" si="470"/>
        <v>117.216</v>
      </c>
      <c r="BW228" s="49">
        <f t="shared" si="470"/>
        <v>146.52</v>
      </c>
      <c r="BX228" s="49">
        <f t="shared" si="470"/>
        <v>234.432</v>
      </c>
      <c r="BY228" s="49">
        <f t="shared" si="470"/>
        <v>136.752</v>
      </c>
      <c r="BZ228" s="49">
        <f t="shared" si="470"/>
        <v>0</v>
      </c>
      <c r="CA228" s="49">
        <f t="shared" si="470"/>
        <v>0</v>
      </c>
      <c r="CB228" s="50">
        <f t="shared" si="470"/>
        <v>0</v>
      </c>
      <c r="CD228" s="16" t="s">
        <v>28</v>
      </c>
      <c r="CE228" s="6"/>
      <c r="CF228" s="6"/>
      <c r="CG228" s="17"/>
      <c r="CH228" s="49">
        <f t="shared" ref="CH228:CQ228" si="471">CH225*CH227</f>
        <v>9.768</v>
      </c>
      <c r="CI228" s="49">
        <f t="shared" si="471"/>
        <v>39.072</v>
      </c>
      <c r="CJ228" s="49">
        <f t="shared" si="471"/>
        <v>146.52</v>
      </c>
      <c r="CK228" s="49">
        <f t="shared" si="471"/>
        <v>117.216</v>
      </c>
      <c r="CL228" s="49">
        <f t="shared" si="471"/>
        <v>146.52</v>
      </c>
      <c r="CM228" s="49">
        <f t="shared" si="471"/>
        <v>234.432</v>
      </c>
      <c r="CN228" s="49">
        <f t="shared" si="471"/>
        <v>136.752</v>
      </c>
      <c r="CO228" s="49">
        <f t="shared" si="471"/>
        <v>0</v>
      </c>
      <c r="CP228" s="49">
        <f t="shared" si="471"/>
        <v>0</v>
      </c>
      <c r="CQ228" s="50">
        <f t="shared" si="471"/>
        <v>0</v>
      </c>
      <c r="CS228" s="16" t="s">
        <v>28</v>
      </c>
      <c r="CT228" s="6"/>
      <c r="CU228" s="6"/>
      <c r="CV228" s="17"/>
      <c r="CW228" s="49">
        <f t="shared" ref="CW228:DF228" si="472">CW225*CW227</f>
        <v>9.768</v>
      </c>
      <c r="CX228" s="49">
        <f t="shared" si="472"/>
        <v>39.072</v>
      </c>
      <c r="CY228" s="49">
        <f t="shared" si="472"/>
        <v>146.52</v>
      </c>
      <c r="CZ228" s="49">
        <f t="shared" si="472"/>
        <v>117.216</v>
      </c>
      <c r="DA228" s="49">
        <f t="shared" si="472"/>
        <v>146.52</v>
      </c>
      <c r="DB228" s="49">
        <f t="shared" si="472"/>
        <v>234.432</v>
      </c>
      <c r="DC228" s="49">
        <f t="shared" si="472"/>
        <v>136.752</v>
      </c>
      <c r="DD228" s="49">
        <f t="shared" si="472"/>
        <v>0</v>
      </c>
      <c r="DE228" s="49">
        <f t="shared" si="472"/>
        <v>0</v>
      </c>
      <c r="DF228" s="50">
        <f t="shared" si="472"/>
        <v>0</v>
      </c>
      <c r="DH228" s="16" t="s">
        <v>28</v>
      </c>
      <c r="DI228" s="6"/>
      <c r="DJ228" s="6"/>
      <c r="DK228" s="17"/>
      <c r="DL228" s="49">
        <f t="shared" ref="DL228:DU228" si="473">DL225*DL227</f>
        <v>9.768</v>
      </c>
      <c r="DM228" s="49">
        <f t="shared" si="473"/>
        <v>39.072</v>
      </c>
      <c r="DN228" s="49">
        <f t="shared" si="473"/>
        <v>146.52</v>
      </c>
      <c r="DO228" s="49">
        <f t="shared" si="473"/>
        <v>117.216</v>
      </c>
      <c r="DP228" s="49">
        <f t="shared" si="473"/>
        <v>146.52</v>
      </c>
      <c r="DQ228" s="49">
        <f t="shared" si="473"/>
        <v>234.432</v>
      </c>
      <c r="DR228" s="49">
        <f t="shared" si="473"/>
        <v>136.752</v>
      </c>
      <c r="DS228" s="49">
        <f t="shared" si="473"/>
        <v>0</v>
      </c>
      <c r="DT228" s="49">
        <f t="shared" si="473"/>
        <v>0</v>
      </c>
      <c r="DU228" s="50">
        <f t="shared" si="473"/>
        <v>0</v>
      </c>
      <c r="DW228" s="16" t="s">
        <v>28</v>
      </c>
      <c r="DX228" s="6"/>
      <c r="DY228" s="6"/>
      <c r="DZ228" s="17"/>
      <c r="EA228" s="49">
        <f t="shared" ref="EA228:EJ228" si="474">EA225*EA227</f>
        <v>9.768</v>
      </c>
      <c r="EB228" s="49">
        <f t="shared" si="474"/>
        <v>39.072</v>
      </c>
      <c r="EC228" s="49">
        <f t="shared" si="474"/>
        <v>146.52</v>
      </c>
      <c r="ED228" s="49">
        <f t="shared" si="474"/>
        <v>117.216</v>
      </c>
      <c r="EE228" s="49">
        <f t="shared" si="474"/>
        <v>146.52</v>
      </c>
      <c r="EF228" s="49">
        <f t="shared" si="474"/>
        <v>234.432</v>
      </c>
      <c r="EG228" s="49">
        <f t="shared" si="474"/>
        <v>136.752</v>
      </c>
      <c r="EH228" s="49">
        <f t="shared" si="474"/>
        <v>0</v>
      </c>
      <c r="EI228" s="49">
        <f t="shared" si="474"/>
        <v>0</v>
      </c>
      <c r="EJ228" s="50">
        <f t="shared" si="474"/>
        <v>0</v>
      </c>
      <c r="EL228" s="16" t="s">
        <v>28</v>
      </c>
      <c r="EM228" s="6"/>
      <c r="EN228" s="6"/>
      <c r="EO228" s="17"/>
      <c r="EP228" s="49">
        <f t="shared" ref="EP228:EY228" si="475">EP225*EP227</f>
        <v>9.768</v>
      </c>
      <c r="EQ228" s="49">
        <f t="shared" si="475"/>
        <v>39.072</v>
      </c>
      <c r="ER228" s="49">
        <f t="shared" si="475"/>
        <v>146.52</v>
      </c>
      <c r="ES228" s="49">
        <f t="shared" si="475"/>
        <v>117.216</v>
      </c>
      <c r="ET228" s="49">
        <f t="shared" si="475"/>
        <v>146.52</v>
      </c>
      <c r="EU228" s="49">
        <f t="shared" si="475"/>
        <v>234.432</v>
      </c>
      <c r="EV228" s="49">
        <f t="shared" si="475"/>
        <v>136.752</v>
      </c>
      <c r="EW228" s="49">
        <f t="shared" si="475"/>
        <v>0</v>
      </c>
      <c r="EX228" s="49">
        <f t="shared" si="475"/>
        <v>0</v>
      </c>
      <c r="EY228" s="50">
        <f t="shared" si="475"/>
        <v>0</v>
      </c>
      <c r="FA228" s="16" t="s">
        <v>28</v>
      </c>
      <c r="FB228" s="6"/>
      <c r="FC228" s="6"/>
      <c r="FD228" s="17"/>
      <c r="FE228" s="49">
        <f t="shared" ref="FE228:FN228" si="476">FE225*FE227</f>
        <v>9.768</v>
      </c>
      <c r="FF228" s="49">
        <f t="shared" si="476"/>
        <v>39.072</v>
      </c>
      <c r="FG228" s="49">
        <f t="shared" si="476"/>
        <v>146.52</v>
      </c>
      <c r="FH228" s="49">
        <f t="shared" si="476"/>
        <v>117.216</v>
      </c>
      <c r="FI228" s="49">
        <f t="shared" si="476"/>
        <v>146.52</v>
      </c>
      <c r="FJ228" s="49">
        <f t="shared" si="476"/>
        <v>234.432</v>
      </c>
      <c r="FK228" s="49">
        <f t="shared" si="476"/>
        <v>136.752</v>
      </c>
      <c r="FL228" s="49">
        <f t="shared" si="476"/>
        <v>0</v>
      </c>
      <c r="FM228" s="49">
        <f t="shared" si="476"/>
        <v>0</v>
      </c>
      <c r="FN228" s="50">
        <f t="shared" si="476"/>
        <v>0</v>
      </c>
      <c r="FP228" s="16" t="s">
        <v>28</v>
      </c>
      <c r="FQ228" s="6"/>
      <c r="FR228" s="6"/>
      <c r="FS228" s="17"/>
      <c r="FT228" s="49">
        <f t="shared" ref="FT228:GC228" si="477">FT225*FT227</f>
        <v>9.768</v>
      </c>
      <c r="FU228" s="49">
        <f t="shared" si="477"/>
        <v>39.072</v>
      </c>
      <c r="FV228" s="49">
        <f t="shared" si="477"/>
        <v>146.52</v>
      </c>
      <c r="FW228" s="49">
        <f t="shared" si="477"/>
        <v>117.216</v>
      </c>
      <c r="FX228" s="49">
        <f t="shared" si="477"/>
        <v>146.52</v>
      </c>
      <c r="FY228" s="49">
        <f t="shared" si="477"/>
        <v>234.432</v>
      </c>
      <c r="FZ228" s="49">
        <f t="shared" si="477"/>
        <v>136.752</v>
      </c>
      <c r="GA228" s="49">
        <f t="shared" si="477"/>
        <v>0</v>
      </c>
      <c r="GB228" s="49">
        <f t="shared" si="477"/>
        <v>0</v>
      </c>
      <c r="GC228" s="50">
        <f t="shared" si="477"/>
        <v>0</v>
      </c>
      <c r="GE228" s="16" t="s">
        <v>28</v>
      </c>
      <c r="GF228" s="6"/>
      <c r="GG228" s="6"/>
      <c r="GH228" s="17"/>
      <c r="GI228" s="49">
        <f t="shared" ref="GI228:GR228" si="478">GI225*GI227</f>
        <v>9.768</v>
      </c>
      <c r="GJ228" s="49">
        <f t="shared" si="478"/>
        <v>39.072</v>
      </c>
      <c r="GK228" s="49">
        <f t="shared" si="478"/>
        <v>146.52</v>
      </c>
      <c r="GL228" s="49">
        <f t="shared" si="478"/>
        <v>117.216</v>
      </c>
      <c r="GM228" s="49">
        <f t="shared" si="478"/>
        <v>146.52</v>
      </c>
      <c r="GN228" s="49">
        <f t="shared" si="478"/>
        <v>234.432</v>
      </c>
      <c r="GO228" s="49">
        <f t="shared" si="478"/>
        <v>136.752</v>
      </c>
      <c r="GP228" s="49">
        <f t="shared" si="478"/>
        <v>0</v>
      </c>
      <c r="GQ228" s="49">
        <f t="shared" si="478"/>
        <v>0</v>
      </c>
      <c r="GR228" s="50">
        <f t="shared" si="478"/>
        <v>0</v>
      </c>
    </row>
    <row r="229" ht="15.75" customHeight="1">
      <c r="A229" s="102"/>
      <c r="G229" s="16" t="s">
        <v>29</v>
      </c>
      <c r="H229" s="6"/>
      <c r="I229" s="6"/>
      <c r="J229" s="17"/>
      <c r="K229" s="46">
        <f t="shared" ref="K229:T229" si="479">K178</f>
        <v>0.15</v>
      </c>
      <c r="L229" s="46">
        <f t="shared" si="479"/>
        <v>0.2</v>
      </c>
      <c r="M229" s="46">
        <f t="shared" si="479"/>
        <v>0.3</v>
      </c>
      <c r="N229" s="46">
        <f t="shared" si="479"/>
        <v>0.55</v>
      </c>
      <c r="O229" s="46">
        <f t="shared" si="479"/>
        <v>0.55</v>
      </c>
      <c r="P229" s="46">
        <f t="shared" si="479"/>
        <v>0.55</v>
      </c>
      <c r="Q229" s="46">
        <f t="shared" si="479"/>
        <v>0.55</v>
      </c>
      <c r="R229" s="46">
        <f t="shared" si="479"/>
        <v>0.55</v>
      </c>
      <c r="S229" s="46">
        <f t="shared" si="479"/>
        <v>0.2</v>
      </c>
      <c r="T229" s="46">
        <f t="shared" si="479"/>
        <v>0.2</v>
      </c>
      <c r="V229" s="16" t="s">
        <v>29</v>
      </c>
      <c r="W229" s="6"/>
      <c r="X229" s="6"/>
      <c r="Y229" s="17"/>
      <c r="Z229" s="46">
        <f t="shared" ref="Z229:AI229" si="480">K229</f>
        <v>0.15</v>
      </c>
      <c r="AA229" s="46">
        <f t="shared" si="480"/>
        <v>0.2</v>
      </c>
      <c r="AB229" s="46">
        <f t="shared" si="480"/>
        <v>0.3</v>
      </c>
      <c r="AC229" s="46">
        <f t="shared" si="480"/>
        <v>0.55</v>
      </c>
      <c r="AD229" s="46">
        <f t="shared" si="480"/>
        <v>0.55</v>
      </c>
      <c r="AE229" s="46">
        <f t="shared" si="480"/>
        <v>0.55</v>
      </c>
      <c r="AF229" s="46">
        <f t="shared" si="480"/>
        <v>0.55</v>
      </c>
      <c r="AG229" s="46">
        <f t="shared" si="480"/>
        <v>0.55</v>
      </c>
      <c r="AH229" s="46">
        <f t="shared" si="480"/>
        <v>0.2</v>
      </c>
      <c r="AI229" s="46">
        <f t="shared" si="480"/>
        <v>0.2</v>
      </c>
      <c r="AK229" s="16" t="s">
        <v>29</v>
      </c>
      <c r="AL229" s="6"/>
      <c r="AM229" s="6"/>
      <c r="AN229" s="17"/>
      <c r="AO229" s="46">
        <f t="shared" ref="AO229:AX229" si="481">Z229</f>
        <v>0.15</v>
      </c>
      <c r="AP229" s="46">
        <f t="shared" si="481"/>
        <v>0.2</v>
      </c>
      <c r="AQ229" s="46">
        <f t="shared" si="481"/>
        <v>0.3</v>
      </c>
      <c r="AR229" s="46">
        <f t="shared" si="481"/>
        <v>0.55</v>
      </c>
      <c r="AS229" s="46">
        <f t="shared" si="481"/>
        <v>0.55</v>
      </c>
      <c r="AT229" s="46">
        <f t="shared" si="481"/>
        <v>0.55</v>
      </c>
      <c r="AU229" s="46">
        <f t="shared" si="481"/>
        <v>0.55</v>
      </c>
      <c r="AV229" s="46">
        <f t="shared" si="481"/>
        <v>0.55</v>
      </c>
      <c r="AW229" s="46">
        <f t="shared" si="481"/>
        <v>0.2</v>
      </c>
      <c r="AX229" s="46">
        <f t="shared" si="481"/>
        <v>0.2</v>
      </c>
      <c r="AZ229" s="16" t="s">
        <v>29</v>
      </c>
      <c r="BA229" s="6"/>
      <c r="BB229" s="6"/>
      <c r="BC229" s="17"/>
      <c r="BD229" s="46">
        <f t="shared" ref="BD229:BM229" si="482">AO229</f>
        <v>0.15</v>
      </c>
      <c r="BE229" s="46">
        <f t="shared" si="482"/>
        <v>0.2</v>
      </c>
      <c r="BF229" s="46">
        <f t="shared" si="482"/>
        <v>0.3</v>
      </c>
      <c r="BG229" s="46">
        <f t="shared" si="482"/>
        <v>0.55</v>
      </c>
      <c r="BH229" s="46">
        <f t="shared" si="482"/>
        <v>0.55</v>
      </c>
      <c r="BI229" s="46">
        <f t="shared" si="482"/>
        <v>0.55</v>
      </c>
      <c r="BJ229" s="46">
        <f t="shared" si="482"/>
        <v>0.55</v>
      </c>
      <c r="BK229" s="46">
        <f t="shared" si="482"/>
        <v>0.55</v>
      </c>
      <c r="BL229" s="46">
        <f t="shared" si="482"/>
        <v>0.2</v>
      </c>
      <c r="BM229" s="46">
        <f t="shared" si="482"/>
        <v>0.2</v>
      </c>
      <c r="BO229" s="16" t="s">
        <v>29</v>
      </c>
      <c r="BP229" s="6"/>
      <c r="BQ229" s="6"/>
      <c r="BR229" s="17"/>
      <c r="BS229" s="46">
        <f t="shared" ref="BS229:CB229" si="483">BD229</f>
        <v>0.15</v>
      </c>
      <c r="BT229" s="46">
        <f t="shared" si="483"/>
        <v>0.2</v>
      </c>
      <c r="BU229" s="46">
        <f t="shared" si="483"/>
        <v>0.3</v>
      </c>
      <c r="BV229" s="46">
        <f t="shared" si="483"/>
        <v>0.55</v>
      </c>
      <c r="BW229" s="46">
        <f t="shared" si="483"/>
        <v>0.55</v>
      </c>
      <c r="BX229" s="46">
        <f t="shared" si="483"/>
        <v>0.55</v>
      </c>
      <c r="BY229" s="46">
        <f t="shared" si="483"/>
        <v>0.55</v>
      </c>
      <c r="BZ229" s="46">
        <f t="shared" si="483"/>
        <v>0.55</v>
      </c>
      <c r="CA229" s="46">
        <f t="shared" si="483"/>
        <v>0.2</v>
      </c>
      <c r="CB229" s="46">
        <f t="shared" si="483"/>
        <v>0.2</v>
      </c>
      <c r="CD229" s="16" t="s">
        <v>29</v>
      </c>
      <c r="CE229" s="6"/>
      <c r="CF229" s="6"/>
      <c r="CG229" s="17"/>
      <c r="CH229" s="46">
        <f t="shared" ref="CH229:CQ229" si="484">BS229</f>
        <v>0.15</v>
      </c>
      <c r="CI229" s="46">
        <f t="shared" si="484"/>
        <v>0.2</v>
      </c>
      <c r="CJ229" s="46">
        <f t="shared" si="484"/>
        <v>0.3</v>
      </c>
      <c r="CK229" s="46">
        <f t="shared" si="484"/>
        <v>0.55</v>
      </c>
      <c r="CL229" s="46">
        <f t="shared" si="484"/>
        <v>0.55</v>
      </c>
      <c r="CM229" s="46">
        <f t="shared" si="484"/>
        <v>0.55</v>
      </c>
      <c r="CN229" s="46">
        <f t="shared" si="484"/>
        <v>0.55</v>
      </c>
      <c r="CO229" s="46">
        <f t="shared" si="484"/>
        <v>0.55</v>
      </c>
      <c r="CP229" s="46">
        <f t="shared" si="484"/>
        <v>0.2</v>
      </c>
      <c r="CQ229" s="46">
        <f t="shared" si="484"/>
        <v>0.2</v>
      </c>
      <c r="CS229" s="16" t="s">
        <v>29</v>
      </c>
      <c r="CT229" s="6"/>
      <c r="CU229" s="6"/>
      <c r="CV229" s="17"/>
      <c r="CW229" s="46">
        <f t="shared" ref="CW229:DF229" si="485">CH229</f>
        <v>0.15</v>
      </c>
      <c r="CX229" s="46">
        <f t="shared" si="485"/>
        <v>0.2</v>
      </c>
      <c r="CY229" s="46">
        <f t="shared" si="485"/>
        <v>0.3</v>
      </c>
      <c r="CZ229" s="46">
        <f t="shared" si="485"/>
        <v>0.55</v>
      </c>
      <c r="DA229" s="46">
        <f t="shared" si="485"/>
        <v>0.55</v>
      </c>
      <c r="DB229" s="46">
        <f t="shared" si="485"/>
        <v>0.55</v>
      </c>
      <c r="DC229" s="46">
        <f t="shared" si="485"/>
        <v>0.55</v>
      </c>
      <c r="DD229" s="46">
        <f t="shared" si="485"/>
        <v>0.55</v>
      </c>
      <c r="DE229" s="46">
        <f t="shared" si="485"/>
        <v>0.2</v>
      </c>
      <c r="DF229" s="46">
        <f t="shared" si="485"/>
        <v>0.2</v>
      </c>
      <c r="DH229" s="16" t="s">
        <v>29</v>
      </c>
      <c r="DI229" s="6"/>
      <c r="DJ229" s="6"/>
      <c r="DK229" s="17"/>
      <c r="DL229" s="46">
        <f t="shared" ref="DL229:DU229" si="486">CW229</f>
        <v>0.15</v>
      </c>
      <c r="DM229" s="46">
        <f t="shared" si="486"/>
        <v>0.2</v>
      </c>
      <c r="DN229" s="46">
        <f t="shared" si="486"/>
        <v>0.3</v>
      </c>
      <c r="DO229" s="46">
        <f t="shared" si="486"/>
        <v>0.55</v>
      </c>
      <c r="DP229" s="46">
        <f t="shared" si="486"/>
        <v>0.55</v>
      </c>
      <c r="DQ229" s="46">
        <f t="shared" si="486"/>
        <v>0.55</v>
      </c>
      <c r="DR229" s="46">
        <f t="shared" si="486"/>
        <v>0.55</v>
      </c>
      <c r="DS229" s="46">
        <f t="shared" si="486"/>
        <v>0.55</v>
      </c>
      <c r="DT229" s="46">
        <f t="shared" si="486"/>
        <v>0.2</v>
      </c>
      <c r="DU229" s="46">
        <f t="shared" si="486"/>
        <v>0.2</v>
      </c>
      <c r="DW229" s="16" t="s">
        <v>29</v>
      </c>
      <c r="DX229" s="6"/>
      <c r="DY229" s="6"/>
      <c r="DZ229" s="17"/>
      <c r="EA229" s="46">
        <f t="shared" ref="EA229:EJ229" si="487">DL229</f>
        <v>0.15</v>
      </c>
      <c r="EB229" s="46">
        <f t="shared" si="487"/>
        <v>0.2</v>
      </c>
      <c r="EC229" s="46">
        <f t="shared" si="487"/>
        <v>0.3</v>
      </c>
      <c r="ED229" s="46">
        <f t="shared" si="487"/>
        <v>0.55</v>
      </c>
      <c r="EE229" s="46">
        <f t="shared" si="487"/>
        <v>0.55</v>
      </c>
      <c r="EF229" s="46">
        <f t="shared" si="487"/>
        <v>0.55</v>
      </c>
      <c r="EG229" s="46">
        <f t="shared" si="487"/>
        <v>0.55</v>
      </c>
      <c r="EH229" s="46">
        <f t="shared" si="487"/>
        <v>0.55</v>
      </c>
      <c r="EI229" s="46">
        <f t="shared" si="487"/>
        <v>0.2</v>
      </c>
      <c r="EJ229" s="46">
        <f t="shared" si="487"/>
        <v>0.2</v>
      </c>
      <c r="EL229" s="16" t="s">
        <v>29</v>
      </c>
      <c r="EM229" s="6"/>
      <c r="EN229" s="6"/>
      <c r="EO229" s="17"/>
      <c r="EP229" s="46">
        <f t="shared" ref="EP229:EY229" si="488">EA229</f>
        <v>0.15</v>
      </c>
      <c r="EQ229" s="46">
        <f t="shared" si="488"/>
        <v>0.2</v>
      </c>
      <c r="ER229" s="46">
        <f t="shared" si="488"/>
        <v>0.3</v>
      </c>
      <c r="ES229" s="46">
        <f t="shared" si="488"/>
        <v>0.55</v>
      </c>
      <c r="ET229" s="46">
        <f t="shared" si="488"/>
        <v>0.55</v>
      </c>
      <c r="EU229" s="46">
        <f t="shared" si="488"/>
        <v>0.55</v>
      </c>
      <c r="EV229" s="46">
        <f t="shared" si="488"/>
        <v>0.55</v>
      </c>
      <c r="EW229" s="46">
        <f t="shared" si="488"/>
        <v>0.55</v>
      </c>
      <c r="EX229" s="46">
        <f t="shared" si="488"/>
        <v>0.2</v>
      </c>
      <c r="EY229" s="46">
        <f t="shared" si="488"/>
        <v>0.2</v>
      </c>
      <c r="FA229" s="16" t="s">
        <v>29</v>
      </c>
      <c r="FB229" s="6"/>
      <c r="FC229" s="6"/>
      <c r="FD229" s="17"/>
      <c r="FE229" s="46">
        <f t="shared" ref="FE229:FN229" si="489">EP229</f>
        <v>0.15</v>
      </c>
      <c r="FF229" s="46">
        <f t="shared" si="489"/>
        <v>0.2</v>
      </c>
      <c r="FG229" s="46">
        <f t="shared" si="489"/>
        <v>0.3</v>
      </c>
      <c r="FH229" s="46">
        <f t="shared" si="489"/>
        <v>0.55</v>
      </c>
      <c r="FI229" s="46">
        <f t="shared" si="489"/>
        <v>0.55</v>
      </c>
      <c r="FJ229" s="46">
        <f t="shared" si="489"/>
        <v>0.55</v>
      </c>
      <c r="FK229" s="46">
        <f t="shared" si="489"/>
        <v>0.55</v>
      </c>
      <c r="FL229" s="46">
        <f t="shared" si="489"/>
        <v>0.55</v>
      </c>
      <c r="FM229" s="46">
        <f t="shared" si="489"/>
        <v>0.2</v>
      </c>
      <c r="FN229" s="46">
        <f t="shared" si="489"/>
        <v>0.2</v>
      </c>
      <c r="FP229" s="16" t="s">
        <v>29</v>
      </c>
      <c r="FQ229" s="6"/>
      <c r="FR229" s="6"/>
      <c r="FS229" s="17"/>
      <c r="FT229" s="46">
        <f t="shared" ref="FT229:GC229" si="490">FE229</f>
        <v>0.15</v>
      </c>
      <c r="FU229" s="46">
        <f t="shared" si="490"/>
        <v>0.2</v>
      </c>
      <c r="FV229" s="46">
        <f t="shared" si="490"/>
        <v>0.3</v>
      </c>
      <c r="FW229" s="46">
        <f t="shared" si="490"/>
        <v>0.55</v>
      </c>
      <c r="FX229" s="46">
        <f t="shared" si="490"/>
        <v>0.55</v>
      </c>
      <c r="FY229" s="46">
        <f t="shared" si="490"/>
        <v>0.55</v>
      </c>
      <c r="FZ229" s="46">
        <f t="shared" si="490"/>
        <v>0.55</v>
      </c>
      <c r="GA229" s="46">
        <f t="shared" si="490"/>
        <v>0.55</v>
      </c>
      <c r="GB229" s="46">
        <f t="shared" si="490"/>
        <v>0.2</v>
      </c>
      <c r="GC229" s="46">
        <f t="shared" si="490"/>
        <v>0.2</v>
      </c>
      <c r="GE229" s="16" t="s">
        <v>29</v>
      </c>
      <c r="GF229" s="6"/>
      <c r="GG229" s="6"/>
      <c r="GH229" s="17"/>
      <c r="GI229" s="46">
        <f t="shared" ref="GI229:GR229" si="491">FT229</f>
        <v>0.15</v>
      </c>
      <c r="GJ229" s="46">
        <f t="shared" si="491"/>
        <v>0.2</v>
      </c>
      <c r="GK229" s="46">
        <f t="shared" si="491"/>
        <v>0.3</v>
      </c>
      <c r="GL229" s="46">
        <f t="shared" si="491"/>
        <v>0.55</v>
      </c>
      <c r="GM229" s="46">
        <f t="shared" si="491"/>
        <v>0.55</v>
      </c>
      <c r="GN229" s="46">
        <f t="shared" si="491"/>
        <v>0.55</v>
      </c>
      <c r="GO229" s="46">
        <f t="shared" si="491"/>
        <v>0.55</v>
      </c>
      <c r="GP229" s="46">
        <f t="shared" si="491"/>
        <v>0.55</v>
      </c>
      <c r="GQ229" s="46">
        <f t="shared" si="491"/>
        <v>0.2</v>
      </c>
      <c r="GR229" s="46">
        <f t="shared" si="491"/>
        <v>0.2</v>
      </c>
    </row>
    <row r="230" ht="15.75" customHeight="1">
      <c r="A230" s="102"/>
      <c r="G230" s="16" t="s">
        <v>30</v>
      </c>
      <c r="H230" s="6"/>
      <c r="I230" s="6"/>
      <c r="J230" s="17"/>
      <c r="K230" s="49">
        <f t="shared" ref="K230:T230" si="492">K228-(K228*K229)</f>
        <v>8.3028</v>
      </c>
      <c r="L230" s="49">
        <f t="shared" si="492"/>
        <v>31.2576</v>
      </c>
      <c r="M230" s="49">
        <f t="shared" si="492"/>
        <v>102.564</v>
      </c>
      <c r="N230" s="49">
        <f t="shared" si="492"/>
        <v>52.7472</v>
      </c>
      <c r="O230" s="49">
        <f t="shared" si="492"/>
        <v>65.934</v>
      </c>
      <c r="P230" s="49">
        <f t="shared" si="492"/>
        <v>105.4944</v>
      </c>
      <c r="Q230" s="49">
        <f t="shared" si="492"/>
        <v>61.5384</v>
      </c>
      <c r="R230" s="49">
        <f t="shared" si="492"/>
        <v>0</v>
      </c>
      <c r="S230" s="49">
        <f t="shared" si="492"/>
        <v>0</v>
      </c>
      <c r="T230" s="50">
        <f t="shared" si="492"/>
        <v>0</v>
      </c>
      <c r="V230" s="16" t="s">
        <v>30</v>
      </c>
      <c r="W230" s="6"/>
      <c r="X230" s="6"/>
      <c r="Y230" s="17"/>
      <c r="Z230" s="49">
        <f t="shared" ref="Z230:AI230" si="493">Z228-(Z228*Z229)</f>
        <v>8.3028</v>
      </c>
      <c r="AA230" s="49">
        <f t="shared" si="493"/>
        <v>31.2576</v>
      </c>
      <c r="AB230" s="49">
        <f t="shared" si="493"/>
        <v>102.564</v>
      </c>
      <c r="AC230" s="49">
        <f t="shared" si="493"/>
        <v>52.7472</v>
      </c>
      <c r="AD230" s="49">
        <f t="shared" si="493"/>
        <v>65.934</v>
      </c>
      <c r="AE230" s="49">
        <f t="shared" si="493"/>
        <v>105.4944</v>
      </c>
      <c r="AF230" s="49">
        <f t="shared" si="493"/>
        <v>61.5384</v>
      </c>
      <c r="AG230" s="49">
        <f t="shared" si="493"/>
        <v>0</v>
      </c>
      <c r="AH230" s="49">
        <f t="shared" si="493"/>
        <v>0</v>
      </c>
      <c r="AI230" s="50">
        <f t="shared" si="493"/>
        <v>0</v>
      </c>
      <c r="AK230" s="16" t="s">
        <v>30</v>
      </c>
      <c r="AL230" s="6"/>
      <c r="AM230" s="6"/>
      <c r="AN230" s="17"/>
      <c r="AO230" s="49">
        <f t="shared" ref="AO230:AX230" si="494">AO228-(AO228*AO229)</f>
        <v>8.3028</v>
      </c>
      <c r="AP230" s="49">
        <f t="shared" si="494"/>
        <v>31.2576</v>
      </c>
      <c r="AQ230" s="49">
        <f t="shared" si="494"/>
        <v>102.564</v>
      </c>
      <c r="AR230" s="49">
        <f t="shared" si="494"/>
        <v>52.7472</v>
      </c>
      <c r="AS230" s="49">
        <f t="shared" si="494"/>
        <v>65.934</v>
      </c>
      <c r="AT230" s="49">
        <f t="shared" si="494"/>
        <v>105.4944</v>
      </c>
      <c r="AU230" s="49">
        <f t="shared" si="494"/>
        <v>61.5384</v>
      </c>
      <c r="AV230" s="49">
        <f t="shared" si="494"/>
        <v>0</v>
      </c>
      <c r="AW230" s="49">
        <f t="shared" si="494"/>
        <v>0</v>
      </c>
      <c r="AX230" s="50">
        <f t="shared" si="494"/>
        <v>0</v>
      </c>
      <c r="AZ230" s="16" t="s">
        <v>30</v>
      </c>
      <c r="BA230" s="6"/>
      <c r="BB230" s="6"/>
      <c r="BC230" s="17"/>
      <c r="BD230" s="49">
        <f t="shared" ref="BD230:BM230" si="495">BD228-(BD228*BD229)</f>
        <v>8.3028</v>
      </c>
      <c r="BE230" s="49">
        <f t="shared" si="495"/>
        <v>31.2576</v>
      </c>
      <c r="BF230" s="49">
        <f t="shared" si="495"/>
        <v>102.564</v>
      </c>
      <c r="BG230" s="49">
        <f t="shared" si="495"/>
        <v>52.7472</v>
      </c>
      <c r="BH230" s="49">
        <f t="shared" si="495"/>
        <v>65.934</v>
      </c>
      <c r="BI230" s="49">
        <f t="shared" si="495"/>
        <v>105.4944</v>
      </c>
      <c r="BJ230" s="49">
        <f t="shared" si="495"/>
        <v>61.5384</v>
      </c>
      <c r="BK230" s="49">
        <f t="shared" si="495"/>
        <v>0</v>
      </c>
      <c r="BL230" s="49">
        <f t="shared" si="495"/>
        <v>0</v>
      </c>
      <c r="BM230" s="50">
        <f t="shared" si="495"/>
        <v>0</v>
      </c>
      <c r="BO230" s="16" t="s">
        <v>30</v>
      </c>
      <c r="BP230" s="6"/>
      <c r="BQ230" s="6"/>
      <c r="BR230" s="17"/>
      <c r="BS230" s="49">
        <f t="shared" ref="BS230:CB230" si="496">BS228-(BS228*BS229)</f>
        <v>8.3028</v>
      </c>
      <c r="BT230" s="49">
        <f t="shared" si="496"/>
        <v>31.2576</v>
      </c>
      <c r="BU230" s="49">
        <f t="shared" si="496"/>
        <v>102.564</v>
      </c>
      <c r="BV230" s="49">
        <f t="shared" si="496"/>
        <v>52.7472</v>
      </c>
      <c r="BW230" s="49">
        <f t="shared" si="496"/>
        <v>65.934</v>
      </c>
      <c r="BX230" s="49">
        <f t="shared" si="496"/>
        <v>105.4944</v>
      </c>
      <c r="BY230" s="49">
        <f t="shared" si="496"/>
        <v>61.5384</v>
      </c>
      <c r="BZ230" s="49">
        <f t="shared" si="496"/>
        <v>0</v>
      </c>
      <c r="CA230" s="49">
        <f t="shared" si="496"/>
        <v>0</v>
      </c>
      <c r="CB230" s="50">
        <f t="shared" si="496"/>
        <v>0</v>
      </c>
      <c r="CD230" s="16" t="s">
        <v>30</v>
      </c>
      <c r="CE230" s="6"/>
      <c r="CF230" s="6"/>
      <c r="CG230" s="17"/>
      <c r="CH230" s="49">
        <f t="shared" ref="CH230:CQ230" si="497">CH228-(CH228*CH229)</f>
        <v>8.3028</v>
      </c>
      <c r="CI230" s="49">
        <f t="shared" si="497"/>
        <v>31.2576</v>
      </c>
      <c r="CJ230" s="49">
        <f t="shared" si="497"/>
        <v>102.564</v>
      </c>
      <c r="CK230" s="49">
        <f t="shared" si="497"/>
        <v>52.7472</v>
      </c>
      <c r="CL230" s="49">
        <f t="shared" si="497"/>
        <v>65.934</v>
      </c>
      <c r="CM230" s="49">
        <f t="shared" si="497"/>
        <v>105.4944</v>
      </c>
      <c r="CN230" s="49">
        <f t="shared" si="497"/>
        <v>61.5384</v>
      </c>
      <c r="CO230" s="49">
        <f t="shared" si="497"/>
        <v>0</v>
      </c>
      <c r="CP230" s="49">
        <f t="shared" si="497"/>
        <v>0</v>
      </c>
      <c r="CQ230" s="50">
        <f t="shared" si="497"/>
        <v>0</v>
      </c>
      <c r="CS230" s="16" t="s">
        <v>30</v>
      </c>
      <c r="CT230" s="6"/>
      <c r="CU230" s="6"/>
      <c r="CV230" s="17"/>
      <c r="CW230" s="49">
        <f t="shared" ref="CW230:DF230" si="498">CW228-(CW228*CW229)</f>
        <v>8.3028</v>
      </c>
      <c r="CX230" s="49">
        <f t="shared" si="498"/>
        <v>31.2576</v>
      </c>
      <c r="CY230" s="49">
        <f t="shared" si="498"/>
        <v>102.564</v>
      </c>
      <c r="CZ230" s="49">
        <f t="shared" si="498"/>
        <v>52.7472</v>
      </c>
      <c r="DA230" s="49">
        <f t="shared" si="498"/>
        <v>65.934</v>
      </c>
      <c r="DB230" s="49">
        <f t="shared" si="498"/>
        <v>105.4944</v>
      </c>
      <c r="DC230" s="49">
        <f t="shared" si="498"/>
        <v>61.5384</v>
      </c>
      <c r="DD230" s="49">
        <f t="shared" si="498"/>
        <v>0</v>
      </c>
      <c r="DE230" s="49">
        <f t="shared" si="498"/>
        <v>0</v>
      </c>
      <c r="DF230" s="50">
        <f t="shared" si="498"/>
        <v>0</v>
      </c>
      <c r="DH230" s="16" t="s">
        <v>30</v>
      </c>
      <c r="DI230" s="6"/>
      <c r="DJ230" s="6"/>
      <c r="DK230" s="17"/>
      <c r="DL230" s="49">
        <f t="shared" ref="DL230:DU230" si="499">DL228-(DL228*DL229)</f>
        <v>8.3028</v>
      </c>
      <c r="DM230" s="49">
        <f t="shared" si="499"/>
        <v>31.2576</v>
      </c>
      <c r="DN230" s="49">
        <f t="shared" si="499"/>
        <v>102.564</v>
      </c>
      <c r="DO230" s="49">
        <f t="shared" si="499"/>
        <v>52.7472</v>
      </c>
      <c r="DP230" s="49">
        <f t="shared" si="499"/>
        <v>65.934</v>
      </c>
      <c r="DQ230" s="49">
        <f t="shared" si="499"/>
        <v>105.4944</v>
      </c>
      <c r="DR230" s="49">
        <f t="shared" si="499"/>
        <v>61.5384</v>
      </c>
      <c r="DS230" s="49">
        <f t="shared" si="499"/>
        <v>0</v>
      </c>
      <c r="DT230" s="49">
        <f t="shared" si="499"/>
        <v>0</v>
      </c>
      <c r="DU230" s="50">
        <f t="shared" si="499"/>
        <v>0</v>
      </c>
      <c r="DW230" s="16" t="s">
        <v>30</v>
      </c>
      <c r="DX230" s="6"/>
      <c r="DY230" s="6"/>
      <c r="DZ230" s="17"/>
      <c r="EA230" s="49">
        <f t="shared" ref="EA230:EJ230" si="500">EA228-(EA228*EA229)</f>
        <v>8.3028</v>
      </c>
      <c r="EB230" s="49">
        <f t="shared" si="500"/>
        <v>31.2576</v>
      </c>
      <c r="EC230" s="49">
        <f t="shared" si="500"/>
        <v>102.564</v>
      </c>
      <c r="ED230" s="49">
        <f t="shared" si="500"/>
        <v>52.7472</v>
      </c>
      <c r="EE230" s="49">
        <f t="shared" si="500"/>
        <v>65.934</v>
      </c>
      <c r="EF230" s="49">
        <f t="shared" si="500"/>
        <v>105.4944</v>
      </c>
      <c r="EG230" s="49">
        <f t="shared" si="500"/>
        <v>61.5384</v>
      </c>
      <c r="EH230" s="49">
        <f t="shared" si="500"/>
        <v>0</v>
      </c>
      <c r="EI230" s="49">
        <f t="shared" si="500"/>
        <v>0</v>
      </c>
      <c r="EJ230" s="50">
        <f t="shared" si="500"/>
        <v>0</v>
      </c>
      <c r="EL230" s="16" t="s">
        <v>30</v>
      </c>
      <c r="EM230" s="6"/>
      <c r="EN230" s="6"/>
      <c r="EO230" s="17"/>
      <c r="EP230" s="49">
        <f t="shared" ref="EP230:EY230" si="501">EP228-(EP228*EP229)</f>
        <v>8.3028</v>
      </c>
      <c r="EQ230" s="49">
        <f t="shared" si="501"/>
        <v>31.2576</v>
      </c>
      <c r="ER230" s="49">
        <f t="shared" si="501"/>
        <v>102.564</v>
      </c>
      <c r="ES230" s="49">
        <f t="shared" si="501"/>
        <v>52.7472</v>
      </c>
      <c r="ET230" s="49">
        <f t="shared" si="501"/>
        <v>65.934</v>
      </c>
      <c r="EU230" s="49">
        <f t="shared" si="501"/>
        <v>105.4944</v>
      </c>
      <c r="EV230" s="49">
        <f t="shared" si="501"/>
        <v>61.5384</v>
      </c>
      <c r="EW230" s="49">
        <f t="shared" si="501"/>
        <v>0</v>
      </c>
      <c r="EX230" s="49">
        <f t="shared" si="501"/>
        <v>0</v>
      </c>
      <c r="EY230" s="50">
        <f t="shared" si="501"/>
        <v>0</v>
      </c>
      <c r="FA230" s="16" t="s">
        <v>30</v>
      </c>
      <c r="FB230" s="6"/>
      <c r="FC230" s="6"/>
      <c r="FD230" s="17"/>
      <c r="FE230" s="49">
        <f t="shared" ref="FE230:FN230" si="502">FE228-(FE228*FE229)</f>
        <v>8.3028</v>
      </c>
      <c r="FF230" s="49">
        <f t="shared" si="502"/>
        <v>31.2576</v>
      </c>
      <c r="FG230" s="49">
        <f t="shared" si="502"/>
        <v>102.564</v>
      </c>
      <c r="FH230" s="49">
        <f t="shared" si="502"/>
        <v>52.7472</v>
      </c>
      <c r="FI230" s="49">
        <f t="shared" si="502"/>
        <v>65.934</v>
      </c>
      <c r="FJ230" s="49">
        <f t="shared" si="502"/>
        <v>105.4944</v>
      </c>
      <c r="FK230" s="49">
        <f t="shared" si="502"/>
        <v>61.5384</v>
      </c>
      <c r="FL230" s="49">
        <f t="shared" si="502"/>
        <v>0</v>
      </c>
      <c r="FM230" s="49">
        <f t="shared" si="502"/>
        <v>0</v>
      </c>
      <c r="FN230" s="50">
        <f t="shared" si="502"/>
        <v>0</v>
      </c>
      <c r="FP230" s="16" t="s">
        <v>30</v>
      </c>
      <c r="FQ230" s="6"/>
      <c r="FR230" s="6"/>
      <c r="FS230" s="17"/>
      <c r="FT230" s="49">
        <f t="shared" ref="FT230:GC230" si="503">FT228-(FT228*FT229)</f>
        <v>8.3028</v>
      </c>
      <c r="FU230" s="49">
        <f t="shared" si="503"/>
        <v>31.2576</v>
      </c>
      <c r="FV230" s="49">
        <f t="shared" si="503"/>
        <v>102.564</v>
      </c>
      <c r="FW230" s="49">
        <f t="shared" si="503"/>
        <v>52.7472</v>
      </c>
      <c r="FX230" s="49">
        <f t="shared" si="503"/>
        <v>65.934</v>
      </c>
      <c r="FY230" s="49">
        <f t="shared" si="503"/>
        <v>105.4944</v>
      </c>
      <c r="FZ230" s="49">
        <f t="shared" si="503"/>
        <v>61.5384</v>
      </c>
      <c r="GA230" s="49">
        <f t="shared" si="503"/>
        <v>0</v>
      </c>
      <c r="GB230" s="49">
        <f t="shared" si="503"/>
        <v>0</v>
      </c>
      <c r="GC230" s="50">
        <f t="shared" si="503"/>
        <v>0</v>
      </c>
      <c r="GE230" s="16" t="s">
        <v>30</v>
      </c>
      <c r="GF230" s="6"/>
      <c r="GG230" s="6"/>
      <c r="GH230" s="17"/>
      <c r="GI230" s="49">
        <f t="shared" ref="GI230:GR230" si="504">GI228-(GI228*GI229)</f>
        <v>8.3028</v>
      </c>
      <c r="GJ230" s="49">
        <f t="shared" si="504"/>
        <v>31.2576</v>
      </c>
      <c r="GK230" s="49">
        <f t="shared" si="504"/>
        <v>102.564</v>
      </c>
      <c r="GL230" s="49">
        <f t="shared" si="504"/>
        <v>52.7472</v>
      </c>
      <c r="GM230" s="49">
        <f t="shared" si="504"/>
        <v>65.934</v>
      </c>
      <c r="GN230" s="49">
        <f t="shared" si="504"/>
        <v>105.4944</v>
      </c>
      <c r="GO230" s="49">
        <f t="shared" si="504"/>
        <v>61.5384</v>
      </c>
      <c r="GP230" s="49">
        <f t="shared" si="504"/>
        <v>0</v>
      </c>
      <c r="GQ230" s="49">
        <f t="shared" si="504"/>
        <v>0</v>
      </c>
      <c r="GR230" s="50">
        <f t="shared" si="504"/>
        <v>0</v>
      </c>
    </row>
    <row r="231" ht="15.75" customHeight="1">
      <c r="A231" s="102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O231" s="48"/>
      <c r="AP231" s="48"/>
      <c r="AQ231" s="48"/>
      <c r="AR231" s="48"/>
      <c r="AS231" s="48"/>
      <c r="AT231" s="48"/>
      <c r="AU231" s="48"/>
      <c r="AV231" s="48"/>
      <c r="AW231" s="48"/>
      <c r="AX231" s="48"/>
      <c r="BD231" s="48"/>
      <c r="BE231" s="48"/>
      <c r="BF231" s="48"/>
      <c r="BG231" s="48"/>
      <c r="BH231" s="48"/>
      <c r="BI231" s="48"/>
      <c r="BJ231" s="48"/>
      <c r="BK231" s="48"/>
      <c r="BL231" s="48"/>
      <c r="BM231" s="48"/>
      <c r="BS231" s="48"/>
      <c r="BT231" s="48"/>
      <c r="BU231" s="48"/>
      <c r="BV231" s="48"/>
      <c r="BW231" s="48"/>
      <c r="BX231" s="48"/>
      <c r="BY231" s="48"/>
      <c r="BZ231" s="48"/>
      <c r="CA231" s="48"/>
      <c r="CB231" s="48"/>
      <c r="CH231" s="48"/>
      <c r="CI231" s="48"/>
      <c r="CJ231" s="48"/>
      <c r="CK231" s="48"/>
      <c r="CL231" s="48"/>
      <c r="CM231" s="48"/>
      <c r="CN231" s="48"/>
      <c r="CO231" s="48"/>
      <c r="CP231" s="48"/>
      <c r="CQ231" s="48"/>
      <c r="CW231" s="48"/>
      <c r="CX231" s="48"/>
      <c r="CY231" s="48"/>
      <c r="CZ231" s="48"/>
      <c r="DA231" s="48"/>
      <c r="DB231" s="48"/>
      <c r="DC231" s="48"/>
      <c r="DD231" s="48"/>
      <c r="DE231" s="48"/>
      <c r="DF231" s="48"/>
      <c r="DL231" s="48"/>
      <c r="DM231" s="48"/>
      <c r="DN231" s="48"/>
      <c r="DO231" s="48"/>
      <c r="DP231" s="48"/>
      <c r="DQ231" s="48"/>
      <c r="DR231" s="48"/>
      <c r="DS231" s="48"/>
      <c r="DT231" s="48"/>
      <c r="DU231" s="48"/>
      <c r="EA231" s="48"/>
      <c r="EB231" s="48"/>
      <c r="EC231" s="48"/>
      <c r="ED231" s="48"/>
      <c r="EE231" s="48"/>
      <c r="EF231" s="48"/>
      <c r="EG231" s="48"/>
      <c r="EH231" s="48"/>
      <c r="EI231" s="48"/>
      <c r="EJ231" s="48"/>
      <c r="EP231" s="48"/>
      <c r="EQ231" s="48"/>
      <c r="ER231" s="48"/>
      <c r="ES231" s="48"/>
      <c r="ET231" s="48"/>
      <c r="EU231" s="48"/>
      <c r="EV231" s="48"/>
      <c r="EW231" s="48"/>
      <c r="EX231" s="48"/>
      <c r="EY231" s="48"/>
      <c r="FE231" s="48"/>
      <c r="FF231" s="48"/>
      <c r="FG231" s="48"/>
      <c r="FH231" s="48"/>
      <c r="FI231" s="48"/>
      <c r="FJ231" s="48"/>
      <c r="FK231" s="48"/>
      <c r="FL231" s="48"/>
      <c r="FM231" s="48"/>
      <c r="FN231" s="48"/>
      <c r="FT231" s="48"/>
      <c r="FU231" s="48"/>
      <c r="FV231" s="48"/>
      <c r="FW231" s="48"/>
      <c r="FX231" s="48"/>
      <c r="FY231" s="48"/>
      <c r="FZ231" s="48"/>
      <c r="GA231" s="48"/>
      <c r="GB231" s="48"/>
      <c r="GC231" s="48"/>
      <c r="GI231" s="48"/>
      <c r="GJ231" s="48"/>
      <c r="GK231" s="48"/>
      <c r="GL231" s="48"/>
      <c r="GM231" s="48"/>
      <c r="GN231" s="48"/>
      <c r="GO231" s="48"/>
      <c r="GP231" s="48"/>
      <c r="GQ231" s="48"/>
      <c r="GR231" s="48"/>
    </row>
    <row r="232" ht="15.75" customHeight="1">
      <c r="A232" s="102"/>
    </row>
    <row r="233" ht="15.75" customHeight="1">
      <c r="A233" s="102"/>
    </row>
    <row r="234" ht="15.75" customHeight="1">
      <c r="A234" s="102"/>
      <c r="H234" s="51" t="s">
        <v>31</v>
      </c>
      <c r="I234" s="8"/>
      <c r="J234" s="8"/>
      <c r="K234" s="8"/>
      <c r="L234" s="8"/>
      <c r="M234" s="9"/>
      <c r="O234" s="51" t="s">
        <v>32</v>
      </c>
      <c r="P234" s="8"/>
      <c r="Q234" s="8"/>
      <c r="R234" s="8"/>
      <c r="S234" s="9"/>
      <c r="W234" s="51" t="s">
        <v>31</v>
      </c>
      <c r="X234" s="8"/>
      <c r="Y234" s="8"/>
      <c r="Z234" s="8"/>
      <c r="AA234" s="8"/>
      <c r="AB234" s="9"/>
      <c r="AD234" s="51" t="s">
        <v>32</v>
      </c>
      <c r="AE234" s="8"/>
      <c r="AF234" s="8"/>
      <c r="AG234" s="8"/>
      <c r="AH234" s="9"/>
      <c r="AL234" s="51" t="s">
        <v>31</v>
      </c>
      <c r="AM234" s="8"/>
      <c r="AN234" s="8"/>
      <c r="AO234" s="8"/>
      <c r="AP234" s="8"/>
      <c r="AQ234" s="9"/>
      <c r="AS234" s="51" t="s">
        <v>32</v>
      </c>
      <c r="AT234" s="8"/>
      <c r="AU234" s="8"/>
      <c r="AV234" s="8"/>
      <c r="AW234" s="9"/>
      <c r="BA234" s="51" t="s">
        <v>31</v>
      </c>
      <c r="BB234" s="8"/>
      <c r="BC234" s="8"/>
      <c r="BD234" s="8"/>
      <c r="BE234" s="8"/>
      <c r="BF234" s="9"/>
      <c r="BH234" s="51" t="s">
        <v>32</v>
      </c>
      <c r="BI234" s="8"/>
      <c r="BJ234" s="8"/>
      <c r="BK234" s="8"/>
      <c r="BL234" s="9"/>
      <c r="BP234" s="51" t="s">
        <v>31</v>
      </c>
      <c r="BQ234" s="8"/>
      <c r="BR234" s="8"/>
      <c r="BS234" s="8"/>
      <c r="BT234" s="8"/>
      <c r="BU234" s="9"/>
      <c r="BW234" s="51" t="s">
        <v>32</v>
      </c>
      <c r="BX234" s="8"/>
      <c r="BY234" s="8"/>
      <c r="BZ234" s="8"/>
      <c r="CA234" s="9"/>
      <c r="CE234" s="51" t="s">
        <v>31</v>
      </c>
      <c r="CF234" s="8"/>
      <c r="CG234" s="8"/>
      <c r="CH234" s="8"/>
      <c r="CI234" s="8"/>
      <c r="CJ234" s="9"/>
      <c r="CL234" s="51" t="s">
        <v>32</v>
      </c>
      <c r="CM234" s="8"/>
      <c r="CN234" s="8"/>
      <c r="CO234" s="8"/>
      <c r="CP234" s="9"/>
      <c r="CT234" s="51" t="s">
        <v>31</v>
      </c>
      <c r="CU234" s="8"/>
      <c r="CV234" s="8"/>
      <c r="CW234" s="8"/>
      <c r="CX234" s="8"/>
      <c r="CY234" s="9"/>
      <c r="DA234" s="51" t="s">
        <v>32</v>
      </c>
      <c r="DB234" s="8"/>
      <c r="DC234" s="8"/>
      <c r="DD234" s="8"/>
      <c r="DE234" s="9"/>
      <c r="DI234" s="51" t="s">
        <v>31</v>
      </c>
      <c r="DJ234" s="8"/>
      <c r="DK234" s="8"/>
      <c r="DL234" s="8"/>
      <c r="DM234" s="8"/>
      <c r="DN234" s="9"/>
      <c r="DP234" s="51" t="s">
        <v>32</v>
      </c>
      <c r="DQ234" s="8"/>
      <c r="DR234" s="8"/>
      <c r="DS234" s="8"/>
      <c r="DT234" s="9"/>
      <c r="DX234" s="51" t="s">
        <v>31</v>
      </c>
      <c r="DY234" s="8"/>
      <c r="DZ234" s="8"/>
      <c r="EA234" s="8"/>
      <c r="EB234" s="8"/>
      <c r="EC234" s="9"/>
      <c r="EE234" s="51" t="s">
        <v>32</v>
      </c>
      <c r="EF234" s="8"/>
      <c r="EG234" s="8"/>
      <c r="EH234" s="8"/>
      <c r="EI234" s="9"/>
      <c r="EM234" s="51" t="s">
        <v>31</v>
      </c>
      <c r="EN234" s="8"/>
      <c r="EO234" s="8"/>
      <c r="EP234" s="8"/>
      <c r="EQ234" s="8"/>
      <c r="ER234" s="9"/>
      <c r="ET234" s="51" t="s">
        <v>32</v>
      </c>
      <c r="EU234" s="8"/>
      <c r="EV234" s="8"/>
      <c r="EW234" s="8"/>
      <c r="EX234" s="9"/>
      <c r="FB234" s="51" t="s">
        <v>31</v>
      </c>
      <c r="FC234" s="8"/>
      <c r="FD234" s="8"/>
      <c r="FE234" s="8"/>
      <c r="FF234" s="8"/>
      <c r="FG234" s="9"/>
      <c r="FI234" s="51" t="s">
        <v>32</v>
      </c>
      <c r="FJ234" s="8"/>
      <c r="FK234" s="8"/>
      <c r="FL234" s="8"/>
      <c r="FM234" s="9"/>
      <c r="FQ234" s="51" t="s">
        <v>31</v>
      </c>
      <c r="FR234" s="8"/>
      <c r="FS234" s="8"/>
      <c r="FT234" s="8"/>
      <c r="FU234" s="8"/>
      <c r="FV234" s="9"/>
      <c r="FX234" s="51" t="s">
        <v>32</v>
      </c>
      <c r="FY234" s="8"/>
      <c r="FZ234" s="8"/>
      <c r="GA234" s="8"/>
      <c r="GB234" s="9"/>
      <c r="GF234" s="51" t="s">
        <v>31</v>
      </c>
      <c r="GG234" s="8"/>
      <c r="GH234" s="8"/>
      <c r="GI234" s="8"/>
      <c r="GJ234" s="8"/>
      <c r="GK234" s="9"/>
      <c r="GM234" s="51" t="s">
        <v>32</v>
      </c>
      <c r="GN234" s="8"/>
      <c r="GO234" s="8"/>
      <c r="GP234" s="8"/>
      <c r="GQ234" s="9"/>
    </row>
    <row r="235" ht="15.75" customHeight="1">
      <c r="A235" s="102"/>
      <c r="H235" s="52" t="s">
        <v>33</v>
      </c>
      <c r="I235" s="6"/>
      <c r="J235" s="6"/>
      <c r="K235" s="17"/>
      <c r="L235" s="53">
        <f>L236/K215</f>
        <v>34.595</v>
      </c>
      <c r="M235" s="54" t="s">
        <v>15</v>
      </c>
      <c r="O235" s="55" t="s">
        <v>34</v>
      </c>
      <c r="P235" s="11"/>
      <c r="Q235" s="14"/>
      <c r="R235" s="56">
        <f>R237/K215</f>
        <v>66.84975</v>
      </c>
      <c r="S235" s="14"/>
      <c r="W235" s="52" t="s">
        <v>33</v>
      </c>
      <c r="X235" s="6"/>
      <c r="Y235" s="6"/>
      <c r="Z235" s="17"/>
      <c r="AA235" s="53">
        <f>AA236/Z215</f>
        <v>34.595</v>
      </c>
      <c r="AB235" s="54" t="s">
        <v>15</v>
      </c>
      <c r="AD235" s="55" t="s">
        <v>34</v>
      </c>
      <c r="AE235" s="11"/>
      <c r="AF235" s="14"/>
      <c r="AG235" s="56">
        <f>AG237/Z215</f>
        <v>66.84975</v>
      </c>
      <c r="AH235" s="14"/>
      <c r="AL235" s="52" t="s">
        <v>33</v>
      </c>
      <c r="AM235" s="6"/>
      <c r="AN235" s="6"/>
      <c r="AO235" s="17"/>
      <c r="AP235" s="53">
        <f>AP236/AO215</f>
        <v>34.595</v>
      </c>
      <c r="AQ235" s="54" t="s">
        <v>15</v>
      </c>
      <c r="AS235" s="55" t="s">
        <v>34</v>
      </c>
      <c r="AT235" s="11"/>
      <c r="AU235" s="14"/>
      <c r="AV235" s="56">
        <f>AV237/AO215</f>
        <v>66.84975</v>
      </c>
      <c r="AW235" s="14"/>
      <c r="BA235" s="52" t="s">
        <v>33</v>
      </c>
      <c r="BB235" s="6"/>
      <c r="BC235" s="6"/>
      <c r="BD235" s="17"/>
      <c r="BE235" s="53">
        <f>BE236/BD215</f>
        <v>34.595</v>
      </c>
      <c r="BF235" s="54" t="s">
        <v>15</v>
      </c>
      <c r="BH235" s="55" t="s">
        <v>34</v>
      </c>
      <c r="BI235" s="11"/>
      <c r="BJ235" s="14"/>
      <c r="BK235" s="56">
        <f>BK237/BD215</f>
        <v>66.84975</v>
      </c>
      <c r="BL235" s="14"/>
      <c r="BP235" s="52" t="s">
        <v>33</v>
      </c>
      <c r="BQ235" s="6"/>
      <c r="BR235" s="6"/>
      <c r="BS235" s="17"/>
      <c r="BT235" s="53">
        <f>BT236/BS215</f>
        <v>34.595</v>
      </c>
      <c r="BU235" s="54" t="s">
        <v>15</v>
      </c>
      <c r="BW235" s="55" t="s">
        <v>34</v>
      </c>
      <c r="BX235" s="11"/>
      <c r="BY235" s="14"/>
      <c r="BZ235" s="56">
        <f>BZ237/BS215</f>
        <v>66.84975</v>
      </c>
      <c r="CA235" s="14"/>
      <c r="CE235" s="52" t="s">
        <v>33</v>
      </c>
      <c r="CF235" s="6"/>
      <c r="CG235" s="6"/>
      <c r="CH235" s="17"/>
      <c r="CI235" s="53">
        <f>CI236/CH215</f>
        <v>34.595</v>
      </c>
      <c r="CJ235" s="54" t="s">
        <v>15</v>
      </c>
      <c r="CL235" s="55" t="s">
        <v>34</v>
      </c>
      <c r="CM235" s="11"/>
      <c r="CN235" s="14"/>
      <c r="CO235" s="56">
        <f>CO237/CH215</f>
        <v>66.84975</v>
      </c>
      <c r="CP235" s="14"/>
      <c r="CT235" s="52" t="s">
        <v>33</v>
      </c>
      <c r="CU235" s="6"/>
      <c r="CV235" s="6"/>
      <c r="CW235" s="17"/>
      <c r="CX235" s="53">
        <f>CX236/CW215</f>
        <v>34.595</v>
      </c>
      <c r="CY235" s="54" t="s">
        <v>15</v>
      </c>
      <c r="DA235" s="55" t="s">
        <v>34</v>
      </c>
      <c r="DB235" s="11"/>
      <c r="DC235" s="14"/>
      <c r="DD235" s="56">
        <f>DD237/CW215</f>
        <v>66.84975</v>
      </c>
      <c r="DE235" s="14"/>
      <c r="DI235" s="52" t="s">
        <v>33</v>
      </c>
      <c r="DJ235" s="6"/>
      <c r="DK235" s="6"/>
      <c r="DL235" s="17"/>
      <c r="DM235" s="53">
        <f>DM236/DL215</f>
        <v>34.595</v>
      </c>
      <c r="DN235" s="54" t="s">
        <v>15</v>
      </c>
      <c r="DP235" s="55" t="s">
        <v>34</v>
      </c>
      <c r="DQ235" s="11"/>
      <c r="DR235" s="14"/>
      <c r="DS235" s="56">
        <f>DS237/DL215</f>
        <v>66.84975</v>
      </c>
      <c r="DT235" s="14"/>
      <c r="DX235" s="52" t="s">
        <v>33</v>
      </c>
      <c r="DY235" s="6"/>
      <c r="DZ235" s="6"/>
      <c r="EA235" s="17"/>
      <c r="EB235" s="53">
        <f>EB236/EA215</f>
        <v>34.595</v>
      </c>
      <c r="EC235" s="54" t="s">
        <v>15</v>
      </c>
      <c r="EE235" s="55" t="s">
        <v>34</v>
      </c>
      <c r="EF235" s="11"/>
      <c r="EG235" s="14"/>
      <c r="EH235" s="56">
        <f>EH237/EA215</f>
        <v>66.84975</v>
      </c>
      <c r="EI235" s="14"/>
      <c r="EM235" s="52" t="s">
        <v>33</v>
      </c>
      <c r="EN235" s="6"/>
      <c r="EO235" s="6"/>
      <c r="EP235" s="17"/>
      <c r="EQ235" s="53">
        <f>EQ236/EP215</f>
        <v>34.595</v>
      </c>
      <c r="ER235" s="54" t="s">
        <v>15</v>
      </c>
      <c r="ET235" s="55" t="s">
        <v>34</v>
      </c>
      <c r="EU235" s="11"/>
      <c r="EV235" s="14"/>
      <c r="EW235" s="56">
        <f>EW237/EP215</f>
        <v>66.84975</v>
      </c>
      <c r="EX235" s="14"/>
      <c r="FB235" s="52" t="s">
        <v>33</v>
      </c>
      <c r="FC235" s="6"/>
      <c r="FD235" s="6"/>
      <c r="FE235" s="17"/>
      <c r="FF235" s="53">
        <f>FF236/FE215</f>
        <v>34.595</v>
      </c>
      <c r="FG235" s="54" t="s">
        <v>15</v>
      </c>
      <c r="FI235" s="55" t="s">
        <v>34</v>
      </c>
      <c r="FJ235" s="11"/>
      <c r="FK235" s="14"/>
      <c r="FL235" s="56">
        <f>FL237/FE215</f>
        <v>66.84975</v>
      </c>
      <c r="FM235" s="14"/>
      <c r="FQ235" s="103" t="s">
        <v>33</v>
      </c>
      <c r="FR235" s="11"/>
      <c r="FS235" s="11"/>
      <c r="FT235" s="12"/>
      <c r="FU235" s="53">
        <f>FU236/FT215</f>
        <v>34.595</v>
      </c>
      <c r="FV235" s="54" t="s">
        <v>15</v>
      </c>
      <c r="FX235" s="55" t="s">
        <v>34</v>
      </c>
      <c r="FY235" s="11"/>
      <c r="FZ235" s="12"/>
      <c r="GA235" s="56">
        <f>GA237/FT215</f>
        <v>66.84975</v>
      </c>
      <c r="GB235" s="14"/>
      <c r="GF235" s="103" t="s">
        <v>33</v>
      </c>
      <c r="GG235" s="11"/>
      <c r="GH235" s="11"/>
      <c r="GI235" s="12"/>
      <c r="GJ235" s="53">
        <f>GJ236/GI215</f>
        <v>34.595</v>
      </c>
      <c r="GK235" s="54" t="s">
        <v>15</v>
      </c>
      <c r="GM235" s="55" t="s">
        <v>34</v>
      </c>
      <c r="GN235" s="11"/>
      <c r="GO235" s="12"/>
      <c r="GP235" s="56">
        <f>GP237/GI215</f>
        <v>66.84975</v>
      </c>
      <c r="GQ235" s="14"/>
    </row>
    <row r="236" ht="15.75" customHeight="1">
      <c r="A236" s="102"/>
      <c r="H236" s="52" t="s">
        <v>35</v>
      </c>
      <c r="I236" s="6"/>
      <c r="J236" s="6"/>
      <c r="K236" s="17"/>
      <c r="L236" s="53">
        <f>K214</f>
        <v>830.28</v>
      </c>
      <c r="M236" s="54" t="s">
        <v>15</v>
      </c>
      <c r="O236" s="57" t="s">
        <v>36</v>
      </c>
      <c r="P236" s="6"/>
      <c r="Q236" s="19"/>
      <c r="R236" s="58">
        <f>R238/K215</f>
        <v>43.1953984</v>
      </c>
      <c r="S236" s="19"/>
      <c r="W236" s="52" t="s">
        <v>35</v>
      </c>
      <c r="X236" s="6"/>
      <c r="Y236" s="6"/>
      <c r="Z236" s="17"/>
      <c r="AA236" s="53">
        <f>Z214</f>
        <v>830.28</v>
      </c>
      <c r="AB236" s="54" t="s">
        <v>15</v>
      </c>
      <c r="AD236" s="57" t="s">
        <v>36</v>
      </c>
      <c r="AE236" s="6"/>
      <c r="AF236" s="19"/>
      <c r="AG236" s="58" t="str">
        <f>AG238/Z215</f>
        <v>#ERROR!</v>
      </c>
      <c r="AH236" s="19"/>
      <c r="AL236" s="52" t="s">
        <v>35</v>
      </c>
      <c r="AM236" s="6"/>
      <c r="AN236" s="6"/>
      <c r="AO236" s="17"/>
      <c r="AP236" s="53">
        <f>AO214</f>
        <v>830.28</v>
      </c>
      <c r="AQ236" s="54" t="s">
        <v>15</v>
      </c>
      <c r="AS236" s="57" t="s">
        <v>36</v>
      </c>
      <c r="AT236" s="6"/>
      <c r="AU236" s="19"/>
      <c r="AV236" s="58" t="str">
        <f>AV238/AO215</f>
        <v>#ERROR!</v>
      </c>
      <c r="AW236" s="19"/>
      <c r="BA236" s="52" t="s">
        <v>35</v>
      </c>
      <c r="BB236" s="6"/>
      <c r="BC236" s="6"/>
      <c r="BD236" s="17"/>
      <c r="BE236" s="53">
        <f>BD214</f>
        <v>830.28</v>
      </c>
      <c r="BF236" s="54" t="s">
        <v>15</v>
      </c>
      <c r="BH236" s="57" t="s">
        <v>36</v>
      </c>
      <c r="BI236" s="6"/>
      <c r="BJ236" s="19"/>
      <c r="BK236" s="58" t="str">
        <f>BK238/BD215</f>
        <v>#ERROR!</v>
      </c>
      <c r="BL236" s="19"/>
      <c r="BP236" s="52" t="s">
        <v>35</v>
      </c>
      <c r="BQ236" s="6"/>
      <c r="BR236" s="6"/>
      <c r="BS236" s="17"/>
      <c r="BT236" s="53">
        <f>BS214</f>
        <v>830.28</v>
      </c>
      <c r="BU236" s="54" t="s">
        <v>15</v>
      </c>
      <c r="BW236" s="57" t="s">
        <v>36</v>
      </c>
      <c r="BX236" s="6"/>
      <c r="BY236" s="19"/>
      <c r="BZ236" s="58">
        <f>BZ238/BS215</f>
        <v>32.3965488</v>
      </c>
      <c r="CA236" s="19"/>
      <c r="CE236" s="52" t="s">
        <v>35</v>
      </c>
      <c r="CF236" s="6"/>
      <c r="CG236" s="6"/>
      <c r="CH236" s="17"/>
      <c r="CI236" s="53">
        <f>CH214</f>
        <v>830.28</v>
      </c>
      <c r="CJ236" s="54" t="s">
        <v>15</v>
      </c>
      <c r="CL236" s="57" t="s">
        <v>36</v>
      </c>
      <c r="CM236" s="6"/>
      <c r="CN236" s="19"/>
      <c r="CO236" s="58">
        <f>CO238/CH215</f>
        <v>35.0962612</v>
      </c>
      <c r="CP236" s="19"/>
      <c r="CT236" s="52" t="s">
        <v>35</v>
      </c>
      <c r="CU236" s="6"/>
      <c r="CV236" s="6"/>
      <c r="CW236" s="17"/>
      <c r="CX236" s="53">
        <f>CW214</f>
        <v>830.28</v>
      </c>
      <c r="CY236" s="54" t="s">
        <v>15</v>
      </c>
      <c r="DA236" s="57" t="s">
        <v>36</v>
      </c>
      <c r="DB236" s="6"/>
      <c r="DC236" s="19"/>
      <c r="DD236" s="58">
        <f>DD238/CW215</f>
        <v>37.7959736</v>
      </c>
      <c r="DE236" s="19"/>
      <c r="DI236" s="52" t="s">
        <v>35</v>
      </c>
      <c r="DJ236" s="6"/>
      <c r="DK236" s="6"/>
      <c r="DL236" s="17"/>
      <c r="DM236" s="53">
        <f>DL214</f>
        <v>830.28</v>
      </c>
      <c r="DN236" s="54" t="s">
        <v>15</v>
      </c>
      <c r="DP236" s="57" t="s">
        <v>36</v>
      </c>
      <c r="DQ236" s="6"/>
      <c r="DR236" s="19"/>
      <c r="DS236" s="58">
        <f>DS238/DL215</f>
        <v>40.495686</v>
      </c>
      <c r="DT236" s="19"/>
      <c r="DX236" s="52" t="s">
        <v>35</v>
      </c>
      <c r="DY236" s="6"/>
      <c r="DZ236" s="6"/>
      <c r="EA236" s="17"/>
      <c r="EB236" s="53">
        <f>EA214</f>
        <v>830.28</v>
      </c>
      <c r="EC236" s="54" t="s">
        <v>15</v>
      </c>
      <c r="EE236" s="57" t="s">
        <v>36</v>
      </c>
      <c r="EF236" s="6"/>
      <c r="EG236" s="19"/>
      <c r="EH236" s="58">
        <f>EH238/EA215</f>
        <v>45.8951108</v>
      </c>
      <c r="EI236" s="19"/>
      <c r="EM236" s="52" t="s">
        <v>35</v>
      </c>
      <c r="EN236" s="6"/>
      <c r="EO236" s="6"/>
      <c r="EP236" s="17"/>
      <c r="EQ236" s="53">
        <f>EP214</f>
        <v>830.28</v>
      </c>
      <c r="ER236" s="54" t="s">
        <v>15</v>
      </c>
      <c r="ET236" s="57" t="s">
        <v>36</v>
      </c>
      <c r="EU236" s="6"/>
      <c r="EV236" s="19"/>
      <c r="EW236" s="58">
        <f>EW238/EP215</f>
        <v>48.5948232</v>
      </c>
      <c r="EX236" s="19"/>
      <c r="FB236" s="52" t="s">
        <v>35</v>
      </c>
      <c r="FC236" s="6"/>
      <c r="FD236" s="6"/>
      <c r="FE236" s="17"/>
      <c r="FF236" s="53">
        <f>FE214</f>
        <v>830.28</v>
      </c>
      <c r="FG236" s="54" t="s">
        <v>15</v>
      </c>
      <c r="FI236" s="57" t="s">
        <v>36</v>
      </c>
      <c r="FJ236" s="6"/>
      <c r="FK236" s="19"/>
      <c r="FL236" s="58">
        <f>FL238/FE215</f>
        <v>51.2945356</v>
      </c>
      <c r="FM236" s="19"/>
      <c r="FQ236" s="52" t="s">
        <v>35</v>
      </c>
      <c r="FR236" s="6"/>
      <c r="FS236" s="6"/>
      <c r="FT236" s="17"/>
      <c r="FU236" s="53">
        <f>FT214</f>
        <v>830.28</v>
      </c>
      <c r="FV236" s="54" t="s">
        <v>15</v>
      </c>
      <c r="FX236" s="57" t="s">
        <v>36</v>
      </c>
      <c r="FY236" s="6"/>
      <c r="FZ236" s="17"/>
      <c r="GA236" s="58">
        <f>GA238/FT215</f>
        <v>53.994248</v>
      </c>
      <c r="GB236" s="19"/>
      <c r="GF236" s="52" t="s">
        <v>35</v>
      </c>
      <c r="GG236" s="6"/>
      <c r="GH236" s="6"/>
      <c r="GI236" s="17"/>
      <c r="GJ236" s="53">
        <f>GI214</f>
        <v>830.28</v>
      </c>
      <c r="GK236" s="54" t="s">
        <v>15</v>
      </c>
      <c r="GM236" s="57" t="s">
        <v>36</v>
      </c>
      <c r="GN236" s="6"/>
      <c r="GO236" s="17"/>
      <c r="GP236" s="58" t="str">
        <f>GP238/GI215</f>
        <v>#ERROR!</v>
      </c>
      <c r="GQ236" s="19"/>
    </row>
    <row r="237" ht="15.75" customHeight="1">
      <c r="A237" s="102"/>
      <c r="H237" s="59" t="s">
        <v>37</v>
      </c>
      <c r="I237" s="34"/>
      <c r="J237" s="34"/>
      <c r="K237" s="35"/>
      <c r="L237" s="60">
        <f>K216*K214</f>
        <v>244932.6</v>
      </c>
      <c r="M237" s="61" t="s">
        <v>15</v>
      </c>
      <c r="O237" s="57" t="s">
        <v>38</v>
      </c>
      <c r="P237" s="6"/>
      <c r="Q237" s="17"/>
      <c r="R237" s="58">
        <f>SUM(K230:T230)*K209</f>
        <v>1604.394</v>
      </c>
      <c r="S237" s="19"/>
      <c r="W237" s="59" t="s">
        <v>37</v>
      </c>
      <c r="X237" s="34"/>
      <c r="Y237" s="34"/>
      <c r="Z237" s="35"/>
      <c r="AA237" s="60">
        <f>Z216*Z214</f>
        <v>244932.6</v>
      </c>
      <c r="AB237" s="61" t="s">
        <v>15</v>
      </c>
      <c r="AD237" s="57" t="s">
        <v>38</v>
      </c>
      <c r="AE237" s="6"/>
      <c r="AF237" s="17"/>
      <c r="AG237" s="58">
        <f>SUM(Z230:AI230)*Z209</f>
        <v>1604.394</v>
      </c>
      <c r="AH237" s="19"/>
      <c r="AL237" s="59" t="s">
        <v>37</v>
      </c>
      <c r="AM237" s="34"/>
      <c r="AN237" s="34"/>
      <c r="AO237" s="35"/>
      <c r="AP237" s="60">
        <f>AO216*AO214</f>
        <v>244932.6</v>
      </c>
      <c r="AQ237" s="61" t="s">
        <v>15</v>
      </c>
      <c r="AS237" s="57" t="s">
        <v>38</v>
      </c>
      <c r="AT237" s="6"/>
      <c r="AU237" s="17"/>
      <c r="AV237" s="58">
        <f>SUM(AO230:AX230)*AO209</f>
        <v>1604.394</v>
      </c>
      <c r="AW237" s="19"/>
      <c r="BA237" s="59" t="s">
        <v>37</v>
      </c>
      <c r="BB237" s="34"/>
      <c r="BC237" s="34"/>
      <c r="BD237" s="35"/>
      <c r="BE237" s="60">
        <f>BD216*BD214</f>
        <v>244932.6</v>
      </c>
      <c r="BF237" s="61" t="s">
        <v>15</v>
      </c>
      <c r="BH237" s="57" t="s">
        <v>38</v>
      </c>
      <c r="BI237" s="6"/>
      <c r="BJ237" s="17"/>
      <c r="BK237" s="58">
        <f>SUM(BD230:BM230)*BD209</f>
        <v>1604.394</v>
      </c>
      <c r="BL237" s="19"/>
      <c r="BP237" s="59" t="s">
        <v>37</v>
      </c>
      <c r="BQ237" s="34"/>
      <c r="BR237" s="34"/>
      <c r="BS237" s="35"/>
      <c r="BT237" s="60">
        <f>BS216*BS214</f>
        <v>244932.6</v>
      </c>
      <c r="BU237" s="61" t="s">
        <v>15</v>
      </c>
      <c r="BW237" s="57" t="s">
        <v>38</v>
      </c>
      <c r="BX237" s="6"/>
      <c r="BY237" s="17"/>
      <c r="BZ237" s="58">
        <f>SUM(BS230:CB230)*BS209</f>
        <v>1604.394</v>
      </c>
      <c r="CA237" s="19"/>
      <c r="CE237" s="59" t="s">
        <v>37</v>
      </c>
      <c r="CF237" s="34"/>
      <c r="CG237" s="34"/>
      <c r="CH237" s="35"/>
      <c r="CI237" s="60">
        <f>CH216*CH214</f>
        <v>244932.6</v>
      </c>
      <c r="CJ237" s="61" t="s">
        <v>15</v>
      </c>
      <c r="CL237" s="57" t="s">
        <v>38</v>
      </c>
      <c r="CM237" s="6"/>
      <c r="CN237" s="17"/>
      <c r="CO237" s="58">
        <f>SUM(CH230:CQ230)*CH209</f>
        <v>1604.394</v>
      </c>
      <c r="CP237" s="19"/>
      <c r="CT237" s="59" t="s">
        <v>37</v>
      </c>
      <c r="CU237" s="34"/>
      <c r="CV237" s="34"/>
      <c r="CW237" s="35"/>
      <c r="CX237" s="60">
        <f>CW216*CW214</f>
        <v>244932.6</v>
      </c>
      <c r="CY237" s="61" t="s">
        <v>15</v>
      </c>
      <c r="DA237" s="57" t="s">
        <v>38</v>
      </c>
      <c r="DB237" s="6"/>
      <c r="DC237" s="17"/>
      <c r="DD237" s="58">
        <f>SUM(CW230:DF230)*CW209</f>
        <v>1604.394</v>
      </c>
      <c r="DE237" s="19"/>
      <c r="DI237" s="59" t="s">
        <v>37</v>
      </c>
      <c r="DJ237" s="34"/>
      <c r="DK237" s="34"/>
      <c r="DL237" s="35"/>
      <c r="DM237" s="60">
        <f>DL216*DL214</f>
        <v>244932.6</v>
      </c>
      <c r="DN237" s="61" t="s">
        <v>15</v>
      </c>
      <c r="DP237" s="57" t="s">
        <v>38</v>
      </c>
      <c r="DQ237" s="6"/>
      <c r="DR237" s="17"/>
      <c r="DS237" s="58">
        <f>SUM(DL230:DU230)*DL209</f>
        <v>1604.394</v>
      </c>
      <c r="DT237" s="19"/>
      <c r="DX237" s="59" t="s">
        <v>37</v>
      </c>
      <c r="DY237" s="34"/>
      <c r="DZ237" s="34"/>
      <c r="EA237" s="35"/>
      <c r="EB237" s="60">
        <f>EA216*EA214</f>
        <v>244932.6</v>
      </c>
      <c r="EC237" s="61" t="s">
        <v>15</v>
      </c>
      <c r="EE237" s="57" t="s">
        <v>38</v>
      </c>
      <c r="EF237" s="6"/>
      <c r="EG237" s="17"/>
      <c r="EH237" s="58">
        <f>SUM(EA230:EJ230)*EA209</f>
        <v>1604.394</v>
      </c>
      <c r="EI237" s="19"/>
      <c r="EM237" s="59" t="s">
        <v>37</v>
      </c>
      <c r="EN237" s="34"/>
      <c r="EO237" s="34"/>
      <c r="EP237" s="35"/>
      <c r="EQ237" s="60">
        <f>EP216*EP214</f>
        <v>244932.6</v>
      </c>
      <c r="ER237" s="61" t="s">
        <v>15</v>
      </c>
      <c r="ET237" s="57" t="s">
        <v>38</v>
      </c>
      <c r="EU237" s="6"/>
      <c r="EV237" s="17"/>
      <c r="EW237" s="58">
        <f>SUM(EP230:EY230)*EP209</f>
        <v>1604.394</v>
      </c>
      <c r="EX237" s="19"/>
      <c r="FB237" s="59" t="s">
        <v>37</v>
      </c>
      <c r="FC237" s="34"/>
      <c r="FD237" s="34"/>
      <c r="FE237" s="35"/>
      <c r="FF237" s="60">
        <f>FE216*FE214</f>
        <v>244932.6</v>
      </c>
      <c r="FG237" s="61" t="s">
        <v>15</v>
      </c>
      <c r="FI237" s="57" t="s">
        <v>38</v>
      </c>
      <c r="FJ237" s="6"/>
      <c r="FK237" s="17"/>
      <c r="FL237" s="58">
        <f>SUM(FE230:FN230)*FE209</f>
        <v>1604.394</v>
      </c>
      <c r="FM237" s="19"/>
      <c r="FQ237" s="59" t="s">
        <v>37</v>
      </c>
      <c r="FR237" s="34"/>
      <c r="FS237" s="34"/>
      <c r="FT237" s="35"/>
      <c r="FU237" s="60">
        <f>FT216*FT214</f>
        <v>244932.6</v>
      </c>
      <c r="FV237" s="61" t="s">
        <v>15</v>
      </c>
      <c r="FX237" s="57" t="s">
        <v>38</v>
      </c>
      <c r="FY237" s="6"/>
      <c r="FZ237" s="17"/>
      <c r="GA237" s="58">
        <f>SUM(FT230:GC230)*FT209</f>
        <v>1604.394</v>
      </c>
      <c r="GB237" s="19"/>
      <c r="GF237" s="59" t="s">
        <v>37</v>
      </c>
      <c r="GG237" s="34"/>
      <c r="GH237" s="34"/>
      <c r="GI237" s="35"/>
      <c r="GJ237" s="60">
        <f>GI216*GI214</f>
        <v>244932.6</v>
      </c>
      <c r="GK237" s="61" t="s">
        <v>15</v>
      </c>
      <c r="GM237" s="57" t="s">
        <v>38</v>
      </c>
      <c r="GN237" s="6"/>
      <c r="GO237" s="17"/>
      <c r="GP237" s="58">
        <f>SUM(GI230:GR230)*GI209</f>
        <v>1604.394</v>
      </c>
      <c r="GQ237" s="19"/>
    </row>
    <row r="238" ht="15.75" customHeight="1">
      <c r="A238" s="102"/>
      <c r="O238" s="57" t="s">
        <v>39</v>
      </c>
      <c r="P238" s="6"/>
      <c r="Q238" s="17"/>
      <c r="R238" s="58">
        <f>L253*K211</f>
        <v>1036.689562</v>
      </c>
      <c r="S238" s="19"/>
      <c r="AD238" s="57" t="s">
        <v>39</v>
      </c>
      <c r="AE238" s="6"/>
      <c r="AF238" s="17"/>
      <c r="AG238" s="58" t="str">
        <f>AA253*Z211</f>
        <v>#ERROR!</v>
      </c>
      <c r="AH238" s="19"/>
      <c r="AS238" s="57" t="s">
        <v>39</v>
      </c>
      <c r="AT238" s="6"/>
      <c r="AU238" s="17"/>
      <c r="AV238" s="58" t="str">
        <f>AP253*AO211</f>
        <v>#ERROR!</v>
      </c>
      <c r="AW238" s="19"/>
      <c r="BH238" s="57" t="s">
        <v>39</v>
      </c>
      <c r="BI238" s="6"/>
      <c r="BJ238" s="17"/>
      <c r="BK238" s="58" t="str">
        <f>BE253*BD211</f>
        <v>#ERROR!</v>
      </c>
      <c r="BL238" s="19"/>
      <c r="BW238" s="57" t="s">
        <v>39</v>
      </c>
      <c r="BX238" s="6"/>
      <c r="BY238" s="17"/>
      <c r="BZ238" s="58">
        <f>BT253*BS211</f>
        <v>777.5171712</v>
      </c>
      <c r="CA238" s="19"/>
      <c r="CL238" s="57" t="s">
        <v>39</v>
      </c>
      <c r="CM238" s="6"/>
      <c r="CN238" s="17"/>
      <c r="CO238" s="58">
        <f>CI253*CH211</f>
        <v>842.3102688</v>
      </c>
      <c r="CP238" s="19"/>
      <c r="DA238" s="57" t="s">
        <v>39</v>
      </c>
      <c r="DB238" s="6"/>
      <c r="DC238" s="17"/>
      <c r="DD238" s="58">
        <f>CX253*CW211</f>
        <v>907.1033664</v>
      </c>
      <c r="DE238" s="19"/>
      <c r="DP238" s="57" t="s">
        <v>39</v>
      </c>
      <c r="DQ238" s="6"/>
      <c r="DR238" s="17"/>
      <c r="DS238" s="58">
        <f>DM253*DL211</f>
        <v>971.896464</v>
      </c>
      <c r="DT238" s="19"/>
      <c r="EE238" s="57" t="s">
        <v>39</v>
      </c>
      <c r="EF238" s="6"/>
      <c r="EG238" s="17"/>
      <c r="EH238" s="58">
        <f>EB253*EA211</f>
        <v>1101.482659</v>
      </c>
      <c r="EI238" s="19"/>
      <c r="ET238" s="57" t="s">
        <v>39</v>
      </c>
      <c r="EU238" s="6"/>
      <c r="EV238" s="17"/>
      <c r="EW238" s="58">
        <f>EQ253*EP211</f>
        <v>1166.275757</v>
      </c>
      <c r="EX238" s="19"/>
      <c r="FI238" s="57" t="s">
        <v>39</v>
      </c>
      <c r="FJ238" s="6"/>
      <c r="FK238" s="17"/>
      <c r="FL238" s="58">
        <f>FF253*FE211</f>
        <v>1231.068854</v>
      </c>
      <c r="FM238" s="19"/>
      <c r="FX238" s="57" t="s">
        <v>39</v>
      </c>
      <c r="FY238" s="6"/>
      <c r="FZ238" s="17"/>
      <c r="GA238" s="58">
        <f>FU253*FT211</f>
        <v>1295.861952</v>
      </c>
      <c r="GB238" s="19"/>
      <c r="GM238" s="57" t="s">
        <v>39</v>
      </c>
      <c r="GN238" s="6"/>
      <c r="GO238" s="17"/>
      <c r="GP238" s="58" t="str">
        <f>GJ253*GI211</f>
        <v>#ERROR!</v>
      </c>
      <c r="GQ238" s="19"/>
    </row>
    <row r="239" ht="15.75" customHeight="1">
      <c r="A239" s="102"/>
      <c r="H239" s="51" t="s">
        <v>40</v>
      </c>
      <c r="I239" s="8"/>
      <c r="J239" s="8"/>
      <c r="K239" s="8"/>
      <c r="L239" s="8"/>
      <c r="M239" s="9"/>
      <c r="O239" s="57" t="s">
        <v>41</v>
      </c>
      <c r="P239" s="6"/>
      <c r="Q239" s="19"/>
      <c r="R239" s="58">
        <f>R235+R236</f>
        <v>110.0451484</v>
      </c>
      <c r="S239" s="19"/>
      <c r="W239" s="51" t="s">
        <v>40</v>
      </c>
      <c r="X239" s="8"/>
      <c r="Y239" s="8"/>
      <c r="Z239" s="8"/>
      <c r="AA239" s="8"/>
      <c r="AB239" s="9"/>
      <c r="AD239" s="57" t="s">
        <v>41</v>
      </c>
      <c r="AE239" s="6"/>
      <c r="AF239" s="19"/>
      <c r="AG239" s="58" t="str">
        <f>AG235+AG236</f>
        <v>#ERROR!</v>
      </c>
      <c r="AH239" s="19"/>
      <c r="AL239" s="51" t="s">
        <v>40</v>
      </c>
      <c r="AM239" s="8"/>
      <c r="AN239" s="8"/>
      <c r="AO239" s="8"/>
      <c r="AP239" s="8"/>
      <c r="AQ239" s="9"/>
      <c r="AS239" s="57" t="s">
        <v>41</v>
      </c>
      <c r="AT239" s="6"/>
      <c r="AU239" s="19"/>
      <c r="AV239" s="58" t="str">
        <f>AV235+AV236</f>
        <v>#ERROR!</v>
      </c>
      <c r="AW239" s="19"/>
      <c r="BA239" s="51" t="s">
        <v>40</v>
      </c>
      <c r="BB239" s="8"/>
      <c r="BC239" s="8"/>
      <c r="BD239" s="8"/>
      <c r="BE239" s="8"/>
      <c r="BF239" s="9"/>
      <c r="BH239" s="57" t="s">
        <v>41</v>
      </c>
      <c r="BI239" s="6"/>
      <c r="BJ239" s="19"/>
      <c r="BK239" s="58" t="str">
        <f>BK235+BK236</f>
        <v>#ERROR!</v>
      </c>
      <c r="BL239" s="19"/>
      <c r="BP239" s="51" t="s">
        <v>40</v>
      </c>
      <c r="BQ239" s="8"/>
      <c r="BR239" s="8"/>
      <c r="BS239" s="8"/>
      <c r="BT239" s="8"/>
      <c r="BU239" s="9"/>
      <c r="BW239" s="57" t="s">
        <v>41</v>
      </c>
      <c r="BX239" s="6"/>
      <c r="BY239" s="19"/>
      <c r="BZ239" s="58">
        <f>BZ235+BZ236</f>
        <v>99.2462988</v>
      </c>
      <c r="CA239" s="19"/>
      <c r="CE239" s="51" t="s">
        <v>40</v>
      </c>
      <c r="CF239" s="8"/>
      <c r="CG239" s="8"/>
      <c r="CH239" s="8"/>
      <c r="CI239" s="8"/>
      <c r="CJ239" s="9"/>
      <c r="CL239" s="57" t="s">
        <v>41</v>
      </c>
      <c r="CM239" s="6"/>
      <c r="CN239" s="19"/>
      <c r="CO239" s="58">
        <f>CO235+CO236</f>
        <v>101.9460112</v>
      </c>
      <c r="CP239" s="19"/>
      <c r="CT239" s="51" t="s">
        <v>40</v>
      </c>
      <c r="CU239" s="8"/>
      <c r="CV239" s="8"/>
      <c r="CW239" s="8"/>
      <c r="CX239" s="8"/>
      <c r="CY239" s="9"/>
      <c r="DA239" s="57" t="s">
        <v>41</v>
      </c>
      <c r="DB239" s="6"/>
      <c r="DC239" s="19"/>
      <c r="DD239" s="58">
        <f>DD235+DD236</f>
        <v>104.6457236</v>
      </c>
      <c r="DE239" s="19"/>
      <c r="DI239" s="51" t="s">
        <v>40</v>
      </c>
      <c r="DJ239" s="8"/>
      <c r="DK239" s="8"/>
      <c r="DL239" s="8"/>
      <c r="DM239" s="8"/>
      <c r="DN239" s="9"/>
      <c r="DP239" s="57" t="s">
        <v>41</v>
      </c>
      <c r="DQ239" s="6"/>
      <c r="DR239" s="19"/>
      <c r="DS239" s="58">
        <f>DS235+DS236</f>
        <v>107.345436</v>
      </c>
      <c r="DT239" s="19"/>
      <c r="DX239" s="51" t="s">
        <v>40</v>
      </c>
      <c r="DY239" s="8"/>
      <c r="DZ239" s="8"/>
      <c r="EA239" s="8"/>
      <c r="EB239" s="8"/>
      <c r="EC239" s="9"/>
      <c r="EE239" s="57" t="s">
        <v>41</v>
      </c>
      <c r="EF239" s="6"/>
      <c r="EG239" s="19"/>
      <c r="EH239" s="58">
        <f>EH235+EH236</f>
        <v>112.7448608</v>
      </c>
      <c r="EI239" s="19"/>
      <c r="EM239" s="51" t="s">
        <v>40</v>
      </c>
      <c r="EN239" s="8"/>
      <c r="EO239" s="8"/>
      <c r="EP239" s="8"/>
      <c r="EQ239" s="8"/>
      <c r="ER239" s="9"/>
      <c r="ET239" s="57" t="s">
        <v>41</v>
      </c>
      <c r="EU239" s="6"/>
      <c r="EV239" s="19"/>
      <c r="EW239" s="58">
        <f>EW235+EW236</f>
        <v>115.4445732</v>
      </c>
      <c r="EX239" s="19"/>
      <c r="FB239" s="51" t="s">
        <v>40</v>
      </c>
      <c r="FC239" s="8"/>
      <c r="FD239" s="8"/>
      <c r="FE239" s="8"/>
      <c r="FF239" s="8"/>
      <c r="FG239" s="9"/>
      <c r="FI239" s="57" t="s">
        <v>41</v>
      </c>
      <c r="FJ239" s="6"/>
      <c r="FK239" s="19"/>
      <c r="FL239" s="58">
        <f>FL235+FL236</f>
        <v>118.1442856</v>
      </c>
      <c r="FM239" s="19"/>
      <c r="FQ239" s="51" t="s">
        <v>40</v>
      </c>
      <c r="FR239" s="8"/>
      <c r="FS239" s="8"/>
      <c r="FT239" s="8"/>
      <c r="FU239" s="8"/>
      <c r="FV239" s="9"/>
      <c r="FX239" s="57" t="s">
        <v>41</v>
      </c>
      <c r="FY239" s="6"/>
      <c r="FZ239" s="17"/>
      <c r="GA239" s="58">
        <f>GA235+GA236</f>
        <v>120.843998</v>
      </c>
      <c r="GB239" s="19"/>
      <c r="GF239" s="51" t="s">
        <v>40</v>
      </c>
      <c r="GG239" s="8"/>
      <c r="GH239" s="8"/>
      <c r="GI239" s="8"/>
      <c r="GJ239" s="8"/>
      <c r="GK239" s="9"/>
      <c r="GM239" s="57" t="s">
        <v>41</v>
      </c>
      <c r="GN239" s="6"/>
      <c r="GO239" s="17"/>
      <c r="GP239" s="58" t="str">
        <f>GP235+GP236</f>
        <v>#ERROR!</v>
      </c>
      <c r="GQ239" s="19"/>
    </row>
    <row r="240" ht="15.75" customHeight="1">
      <c r="A240" s="102"/>
      <c r="H240" s="62" t="s">
        <v>34</v>
      </c>
      <c r="I240" s="27"/>
      <c r="J240" s="27"/>
      <c r="K240" s="28"/>
      <c r="L240" s="63">
        <f>L241/K215</f>
        <v>129.73125</v>
      </c>
      <c r="M240" s="41"/>
      <c r="O240" s="57" t="s">
        <v>42</v>
      </c>
      <c r="P240" s="6"/>
      <c r="Q240" s="19"/>
      <c r="R240" s="58">
        <f>R239*K215</f>
        <v>2641.083562</v>
      </c>
      <c r="S240" s="19"/>
      <c r="W240" s="62" t="s">
        <v>34</v>
      </c>
      <c r="X240" s="27"/>
      <c r="Y240" s="27"/>
      <c r="Z240" s="28"/>
      <c r="AA240" s="63">
        <f>AA241/Z215</f>
        <v>129.73125</v>
      </c>
      <c r="AB240" s="41"/>
      <c r="AD240" s="57" t="s">
        <v>42</v>
      </c>
      <c r="AE240" s="6"/>
      <c r="AF240" s="19"/>
      <c r="AG240" s="58" t="str">
        <f>AG239*Z215</f>
        <v>#ERROR!</v>
      </c>
      <c r="AH240" s="19"/>
      <c r="AL240" s="62" t="s">
        <v>34</v>
      </c>
      <c r="AM240" s="27"/>
      <c r="AN240" s="27"/>
      <c r="AO240" s="28"/>
      <c r="AP240" s="63">
        <f>AP241/AO215</f>
        <v>129.73125</v>
      </c>
      <c r="AQ240" s="41"/>
      <c r="AS240" s="57" t="s">
        <v>42</v>
      </c>
      <c r="AT240" s="6"/>
      <c r="AU240" s="19"/>
      <c r="AV240" s="58" t="str">
        <f>AV239*AO215</f>
        <v>#ERROR!</v>
      </c>
      <c r="AW240" s="19"/>
      <c r="BA240" s="62" t="s">
        <v>34</v>
      </c>
      <c r="BB240" s="27"/>
      <c r="BC240" s="27"/>
      <c r="BD240" s="28"/>
      <c r="BE240" s="63">
        <f>BE241/BD215</f>
        <v>129.73125</v>
      </c>
      <c r="BF240" s="41"/>
      <c r="BH240" s="57" t="s">
        <v>42</v>
      </c>
      <c r="BI240" s="6"/>
      <c r="BJ240" s="19"/>
      <c r="BK240" s="58" t="str">
        <f>BK239*BD215</f>
        <v>#ERROR!</v>
      </c>
      <c r="BL240" s="19"/>
      <c r="BP240" s="62" t="s">
        <v>34</v>
      </c>
      <c r="BQ240" s="27"/>
      <c r="BR240" s="27"/>
      <c r="BS240" s="28"/>
      <c r="BT240" s="63">
        <f>BT241/BS215</f>
        <v>129.73125</v>
      </c>
      <c r="BU240" s="41"/>
      <c r="BW240" s="57" t="s">
        <v>42</v>
      </c>
      <c r="BX240" s="6"/>
      <c r="BY240" s="19"/>
      <c r="BZ240" s="58">
        <f>BZ239*BS215</f>
        <v>2381.911171</v>
      </c>
      <c r="CA240" s="19"/>
      <c r="CE240" s="62" t="s">
        <v>34</v>
      </c>
      <c r="CF240" s="27"/>
      <c r="CG240" s="27"/>
      <c r="CH240" s="28"/>
      <c r="CI240" s="63">
        <f>CI241/CH215</f>
        <v>129.73125</v>
      </c>
      <c r="CJ240" s="41"/>
      <c r="CL240" s="57" t="s">
        <v>42</v>
      </c>
      <c r="CM240" s="6"/>
      <c r="CN240" s="19"/>
      <c r="CO240" s="58">
        <f>CO239*CH215</f>
        <v>2446.704269</v>
      </c>
      <c r="CP240" s="19"/>
      <c r="CT240" s="62" t="s">
        <v>34</v>
      </c>
      <c r="CU240" s="27"/>
      <c r="CV240" s="27"/>
      <c r="CW240" s="28"/>
      <c r="CX240" s="63">
        <f>CX241/CW215</f>
        <v>129.73125</v>
      </c>
      <c r="CY240" s="41"/>
      <c r="DA240" s="57" t="s">
        <v>42</v>
      </c>
      <c r="DB240" s="6"/>
      <c r="DC240" s="19"/>
      <c r="DD240" s="58">
        <f>DD239*CW215</f>
        <v>2511.497366</v>
      </c>
      <c r="DE240" s="19"/>
      <c r="DI240" s="62" t="s">
        <v>34</v>
      </c>
      <c r="DJ240" s="27"/>
      <c r="DK240" s="27"/>
      <c r="DL240" s="28"/>
      <c r="DM240" s="63">
        <f>DM241/DL215</f>
        <v>129.73125</v>
      </c>
      <c r="DN240" s="41"/>
      <c r="DP240" s="57" t="s">
        <v>42</v>
      </c>
      <c r="DQ240" s="6"/>
      <c r="DR240" s="19"/>
      <c r="DS240" s="58">
        <f>DS239*DL215</f>
        <v>2576.290464</v>
      </c>
      <c r="DT240" s="19"/>
      <c r="DX240" s="62" t="s">
        <v>34</v>
      </c>
      <c r="DY240" s="27"/>
      <c r="DZ240" s="27"/>
      <c r="EA240" s="28"/>
      <c r="EB240" s="63">
        <f>EB241/EA215</f>
        <v>129.73125</v>
      </c>
      <c r="EC240" s="41"/>
      <c r="EE240" s="57" t="s">
        <v>42</v>
      </c>
      <c r="EF240" s="6"/>
      <c r="EG240" s="19"/>
      <c r="EH240" s="58">
        <f>EH239*EA215</f>
        <v>2705.876659</v>
      </c>
      <c r="EI240" s="19"/>
      <c r="EM240" s="62" t="s">
        <v>34</v>
      </c>
      <c r="EN240" s="27"/>
      <c r="EO240" s="27"/>
      <c r="EP240" s="28"/>
      <c r="EQ240" s="63">
        <f>EQ241/EP215</f>
        <v>129.73125</v>
      </c>
      <c r="ER240" s="41"/>
      <c r="ET240" s="57" t="s">
        <v>42</v>
      </c>
      <c r="EU240" s="6"/>
      <c r="EV240" s="19"/>
      <c r="EW240" s="58">
        <f>EW239*EP215</f>
        <v>2770.669757</v>
      </c>
      <c r="EX240" s="19"/>
      <c r="FB240" s="62" t="s">
        <v>34</v>
      </c>
      <c r="FC240" s="27"/>
      <c r="FD240" s="27"/>
      <c r="FE240" s="28"/>
      <c r="FF240" s="63">
        <f>FF241/FE215</f>
        <v>129.73125</v>
      </c>
      <c r="FG240" s="41"/>
      <c r="FI240" s="57" t="s">
        <v>42</v>
      </c>
      <c r="FJ240" s="6"/>
      <c r="FK240" s="19"/>
      <c r="FL240" s="58">
        <f>FL239*FE215</f>
        <v>2835.462854</v>
      </c>
      <c r="FM240" s="19"/>
      <c r="FQ240" s="104" t="s">
        <v>34</v>
      </c>
      <c r="FR240" s="11"/>
      <c r="FS240" s="11"/>
      <c r="FT240" s="12"/>
      <c r="FU240" s="105">
        <f>FU241/FT215</f>
        <v>129.73125</v>
      </c>
      <c r="FV240" s="14"/>
      <c r="FX240" s="57" t="s">
        <v>42</v>
      </c>
      <c r="FY240" s="6"/>
      <c r="FZ240" s="17"/>
      <c r="GA240" s="58">
        <f>GA239*FT215</f>
        <v>2900.255952</v>
      </c>
      <c r="GB240" s="19"/>
      <c r="GF240" s="104" t="s">
        <v>34</v>
      </c>
      <c r="GG240" s="11"/>
      <c r="GH240" s="11"/>
      <c r="GI240" s="12"/>
      <c r="GJ240" s="105">
        <f>GJ241/GI215</f>
        <v>129.73125</v>
      </c>
      <c r="GK240" s="14"/>
      <c r="GM240" s="57" t="s">
        <v>42</v>
      </c>
      <c r="GN240" s="6"/>
      <c r="GO240" s="17"/>
      <c r="GP240" s="58" t="str">
        <f>GP239*GI215</f>
        <v>#ERROR!</v>
      </c>
      <c r="GQ240" s="19"/>
    </row>
    <row r="241" ht="15.75" customHeight="1">
      <c r="A241" s="102"/>
      <c r="H241" s="64" t="s">
        <v>43</v>
      </c>
      <c r="I241" s="6"/>
      <c r="J241" s="6"/>
      <c r="K241" s="17"/>
      <c r="L241" s="65">
        <f>K209*K214</f>
        <v>3113.55</v>
      </c>
      <c r="M241" s="19"/>
      <c r="O241" s="57" t="s">
        <v>44</v>
      </c>
      <c r="P241" s="6"/>
      <c r="Q241" s="19"/>
      <c r="R241" s="58">
        <f>R239*K217</f>
        <v>779119.6507</v>
      </c>
      <c r="S241" s="19"/>
      <c r="W241" s="64" t="s">
        <v>43</v>
      </c>
      <c r="X241" s="6"/>
      <c r="Y241" s="6"/>
      <c r="Z241" s="17"/>
      <c r="AA241" s="65">
        <f>Z209*Z214</f>
        <v>3113.55</v>
      </c>
      <c r="AB241" s="19"/>
      <c r="AD241" s="57" t="s">
        <v>44</v>
      </c>
      <c r="AE241" s="6"/>
      <c r="AF241" s="19"/>
      <c r="AG241" s="58" t="str">
        <f>AG239*Z217</f>
        <v>#ERROR!</v>
      </c>
      <c r="AH241" s="19"/>
      <c r="AL241" s="64" t="s">
        <v>43</v>
      </c>
      <c r="AM241" s="6"/>
      <c r="AN241" s="6"/>
      <c r="AO241" s="17"/>
      <c r="AP241" s="65">
        <f>AO209*AO214</f>
        <v>3113.55</v>
      </c>
      <c r="AQ241" s="19"/>
      <c r="AS241" s="57" t="s">
        <v>44</v>
      </c>
      <c r="AT241" s="6"/>
      <c r="AU241" s="19"/>
      <c r="AV241" s="58" t="str">
        <f>AV239*AO217</f>
        <v>#ERROR!</v>
      </c>
      <c r="AW241" s="19"/>
      <c r="BA241" s="64" t="s">
        <v>43</v>
      </c>
      <c r="BB241" s="6"/>
      <c r="BC241" s="6"/>
      <c r="BD241" s="17"/>
      <c r="BE241" s="65">
        <f>BD209*BD214</f>
        <v>3113.55</v>
      </c>
      <c r="BF241" s="19"/>
      <c r="BH241" s="57" t="s">
        <v>44</v>
      </c>
      <c r="BI241" s="6"/>
      <c r="BJ241" s="19"/>
      <c r="BK241" s="58" t="str">
        <f>BK239*BD217</f>
        <v>#ERROR!</v>
      </c>
      <c r="BL241" s="19"/>
      <c r="BP241" s="64" t="s">
        <v>43</v>
      </c>
      <c r="BQ241" s="6"/>
      <c r="BR241" s="6"/>
      <c r="BS241" s="17"/>
      <c r="BT241" s="65">
        <f>BS209*BS214</f>
        <v>3113.55</v>
      </c>
      <c r="BU241" s="19"/>
      <c r="BW241" s="57" t="s">
        <v>44</v>
      </c>
      <c r="BX241" s="6"/>
      <c r="BY241" s="19"/>
      <c r="BZ241" s="58">
        <f>BZ239*BS217</f>
        <v>702663.7955</v>
      </c>
      <c r="CA241" s="19"/>
      <c r="CE241" s="64" t="s">
        <v>43</v>
      </c>
      <c r="CF241" s="6"/>
      <c r="CG241" s="6"/>
      <c r="CH241" s="17"/>
      <c r="CI241" s="65">
        <f>CH209*CH214</f>
        <v>3113.55</v>
      </c>
      <c r="CJ241" s="19"/>
      <c r="CL241" s="57" t="s">
        <v>44</v>
      </c>
      <c r="CM241" s="6"/>
      <c r="CN241" s="19"/>
      <c r="CO241" s="58">
        <f>CO239*CH217</f>
        <v>721777.7593</v>
      </c>
      <c r="CP241" s="19"/>
      <c r="CT241" s="64" t="s">
        <v>43</v>
      </c>
      <c r="CU241" s="6"/>
      <c r="CV241" s="6"/>
      <c r="CW241" s="17"/>
      <c r="CX241" s="65">
        <f>CW209*CW214</f>
        <v>3113.55</v>
      </c>
      <c r="CY241" s="19"/>
      <c r="DA241" s="57" t="s">
        <v>44</v>
      </c>
      <c r="DB241" s="6"/>
      <c r="DC241" s="19"/>
      <c r="DD241" s="58">
        <f>DD239*CW217</f>
        <v>740891.7231</v>
      </c>
      <c r="DE241" s="19"/>
      <c r="DI241" s="64" t="s">
        <v>43</v>
      </c>
      <c r="DJ241" s="6"/>
      <c r="DK241" s="6"/>
      <c r="DL241" s="17"/>
      <c r="DM241" s="65">
        <f>DL209*DL214</f>
        <v>3113.55</v>
      </c>
      <c r="DN241" s="19"/>
      <c r="DP241" s="57" t="s">
        <v>44</v>
      </c>
      <c r="DQ241" s="6"/>
      <c r="DR241" s="19"/>
      <c r="DS241" s="58">
        <f>DS239*DL217</f>
        <v>760005.6869</v>
      </c>
      <c r="DT241" s="19"/>
      <c r="DX241" s="64" t="s">
        <v>43</v>
      </c>
      <c r="DY241" s="6"/>
      <c r="DZ241" s="6"/>
      <c r="EA241" s="17"/>
      <c r="EB241" s="65">
        <f>EA209*EA214</f>
        <v>3113.55</v>
      </c>
      <c r="EC241" s="19"/>
      <c r="EE241" s="57" t="s">
        <v>44</v>
      </c>
      <c r="EF241" s="6"/>
      <c r="EG241" s="19"/>
      <c r="EH241" s="58">
        <f>EH239*EA217</f>
        <v>798233.6145</v>
      </c>
      <c r="EI241" s="19"/>
      <c r="EM241" s="64" t="s">
        <v>43</v>
      </c>
      <c r="EN241" s="6"/>
      <c r="EO241" s="6"/>
      <c r="EP241" s="17"/>
      <c r="EQ241" s="65">
        <f>EP209*EP214</f>
        <v>3113.55</v>
      </c>
      <c r="ER241" s="19"/>
      <c r="ET241" s="57" t="s">
        <v>44</v>
      </c>
      <c r="EU241" s="6"/>
      <c r="EV241" s="19"/>
      <c r="EW241" s="58">
        <f>EW239*EP217</f>
        <v>817347.5783</v>
      </c>
      <c r="EX241" s="19"/>
      <c r="FB241" s="64" t="s">
        <v>43</v>
      </c>
      <c r="FC241" s="6"/>
      <c r="FD241" s="6"/>
      <c r="FE241" s="17"/>
      <c r="FF241" s="65">
        <f>FE209*FE214</f>
        <v>3113.55</v>
      </c>
      <c r="FG241" s="19"/>
      <c r="FI241" s="57" t="s">
        <v>44</v>
      </c>
      <c r="FJ241" s="6"/>
      <c r="FK241" s="19"/>
      <c r="FL241" s="58">
        <f>FL239*FE217</f>
        <v>836461.542</v>
      </c>
      <c r="FM241" s="19"/>
      <c r="FQ241" s="64" t="s">
        <v>43</v>
      </c>
      <c r="FR241" s="6"/>
      <c r="FS241" s="6"/>
      <c r="FT241" s="17"/>
      <c r="FU241" s="65">
        <f>FT209*FT214</f>
        <v>3113.55</v>
      </c>
      <c r="FV241" s="19"/>
      <c r="FX241" s="57" t="s">
        <v>44</v>
      </c>
      <c r="FY241" s="6"/>
      <c r="FZ241" s="17"/>
      <c r="GA241" s="58">
        <f>GA239*FT217</f>
        <v>855575.5058</v>
      </c>
      <c r="GB241" s="19"/>
      <c r="GF241" s="64" t="s">
        <v>43</v>
      </c>
      <c r="GG241" s="6"/>
      <c r="GH241" s="6"/>
      <c r="GI241" s="17"/>
      <c r="GJ241" s="65">
        <f>GI209*GI214</f>
        <v>3113.55</v>
      </c>
      <c r="GK241" s="19"/>
      <c r="GM241" s="57" t="s">
        <v>44</v>
      </c>
      <c r="GN241" s="6"/>
      <c r="GO241" s="17"/>
      <c r="GP241" s="58" t="str">
        <f>GP239*GI217</f>
        <v>#ERROR!</v>
      </c>
      <c r="GQ241" s="19"/>
    </row>
    <row r="242" ht="15.75" customHeight="1">
      <c r="A242" s="102"/>
      <c r="H242" s="64" t="s">
        <v>45</v>
      </c>
      <c r="I242" s="6"/>
      <c r="J242" s="6"/>
      <c r="K242" s="17"/>
      <c r="L242" s="65">
        <f>L241*K216</f>
        <v>918497.25</v>
      </c>
      <c r="M242" s="19"/>
      <c r="O242" s="57" t="s">
        <v>46</v>
      </c>
      <c r="P242" s="6"/>
      <c r="Q242" s="19"/>
      <c r="R242" s="66">
        <f>R241*5</f>
        <v>3895598.253</v>
      </c>
      <c r="S242" s="19"/>
      <c r="W242" s="64" t="s">
        <v>45</v>
      </c>
      <c r="X242" s="6"/>
      <c r="Y242" s="6"/>
      <c r="Z242" s="17"/>
      <c r="AA242" s="65">
        <f>AA241*Z216</f>
        <v>918497.25</v>
      </c>
      <c r="AB242" s="19"/>
      <c r="AD242" s="57" t="s">
        <v>46</v>
      </c>
      <c r="AE242" s="6"/>
      <c r="AF242" s="19"/>
      <c r="AG242" s="66" t="str">
        <f>AG241*5</f>
        <v>#ERROR!</v>
      </c>
      <c r="AH242" s="19"/>
      <c r="AL242" s="64" t="s">
        <v>45</v>
      </c>
      <c r="AM242" s="6"/>
      <c r="AN242" s="6"/>
      <c r="AO242" s="17"/>
      <c r="AP242" s="65">
        <f>AP241*AO216</f>
        <v>918497.25</v>
      </c>
      <c r="AQ242" s="19"/>
      <c r="AS242" s="57" t="s">
        <v>46</v>
      </c>
      <c r="AT242" s="6"/>
      <c r="AU242" s="19"/>
      <c r="AV242" s="66" t="str">
        <f>AV241*5</f>
        <v>#ERROR!</v>
      </c>
      <c r="AW242" s="19"/>
      <c r="BA242" s="64" t="s">
        <v>45</v>
      </c>
      <c r="BB242" s="6"/>
      <c r="BC242" s="6"/>
      <c r="BD242" s="17"/>
      <c r="BE242" s="65">
        <f>BE241*BD216</f>
        <v>918497.25</v>
      </c>
      <c r="BF242" s="19"/>
      <c r="BH242" s="57" t="s">
        <v>46</v>
      </c>
      <c r="BI242" s="6"/>
      <c r="BJ242" s="19"/>
      <c r="BK242" s="66" t="str">
        <f>BK241*5</f>
        <v>#ERROR!</v>
      </c>
      <c r="BL242" s="19"/>
      <c r="BP242" s="64" t="s">
        <v>45</v>
      </c>
      <c r="BQ242" s="6"/>
      <c r="BR242" s="6"/>
      <c r="BS242" s="17"/>
      <c r="BT242" s="65">
        <f>BT241*BS216</f>
        <v>918497.25</v>
      </c>
      <c r="BU242" s="19"/>
      <c r="BW242" s="57" t="s">
        <v>46</v>
      </c>
      <c r="BX242" s="6"/>
      <c r="BY242" s="19"/>
      <c r="BZ242" s="66">
        <f>BZ241*5</f>
        <v>3513318.978</v>
      </c>
      <c r="CA242" s="19"/>
      <c r="CE242" s="64" t="s">
        <v>45</v>
      </c>
      <c r="CF242" s="6"/>
      <c r="CG242" s="6"/>
      <c r="CH242" s="17"/>
      <c r="CI242" s="65">
        <f>CI241*CH216</f>
        <v>918497.25</v>
      </c>
      <c r="CJ242" s="19"/>
      <c r="CL242" s="57" t="s">
        <v>46</v>
      </c>
      <c r="CM242" s="6"/>
      <c r="CN242" s="19"/>
      <c r="CO242" s="66">
        <f>CO241*5</f>
        <v>3608888.796</v>
      </c>
      <c r="CP242" s="19"/>
      <c r="CT242" s="64" t="s">
        <v>45</v>
      </c>
      <c r="CU242" s="6"/>
      <c r="CV242" s="6"/>
      <c r="CW242" s="17"/>
      <c r="CX242" s="65">
        <f>CX241*CW216</f>
        <v>918497.25</v>
      </c>
      <c r="CY242" s="19"/>
      <c r="DA242" s="57" t="s">
        <v>46</v>
      </c>
      <c r="DB242" s="6"/>
      <c r="DC242" s="19"/>
      <c r="DD242" s="66">
        <f>DD241*5</f>
        <v>3704458.615</v>
      </c>
      <c r="DE242" s="19"/>
      <c r="DI242" s="64" t="s">
        <v>45</v>
      </c>
      <c r="DJ242" s="6"/>
      <c r="DK242" s="6"/>
      <c r="DL242" s="17"/>
      <c r="DM242" s="65">
        <f>DM241*DL216</f>
        <v>918497.25</v>
      </c>
      <c r="DN242" s="19"/>
      <c r="DP242" s="57" t="s">
        <v>46</v>
      </c>
      <c r="DQ242" s="6"/>
      <c r="DR242" s="19"/>
      <c r="DS242" s="66">
        <f>DS241*5</f>
        <v>3800028.434</v>
      </c>
      <c r="DT242" s="19"/>
      <c r="DX242" s="64" t="s">
        <v>45</v>
      </c>
      <c r="DY242" s="6"/>
      <c r="DZ242" s="6"/>
      <c r="EA242" s="17"/>
      <c r="EB242" s="65">
        <f>EB241*EA216</f>
        <v>918497.25</v>
      </c>
      <c r="EC242" s="19"/>
      <c r="EE242" s="57" t="s">
        <v>46</v>
      </c>
      <c r="EF242" s="6"/>
      <c r="EG242" s="19"/>
      <c r="EH242" s="66">
        <f>EH241*5</f>
        <v>3991168.072</v>
      </c>
      <c r="EI242" s="19"/>
      <c r="EM242" s="64" t="s">
        <v>45</v>
      </c>
      <c r="EN242" s="6"/>
      <c r="EO242" s="6"/>
      <c r="EP242" s="17"/>
      <c r="EQ242" s="65">
        <f>EQ241*EP216</f>
        <v>918497.25</v>
      </c>
      <c r="ER242" s="19"/>
      <c r="ET242" s="57" t="s">
        <v>46</v>
      </c>
      <c r="EU242" s="6"/>
      <c r="EV242" s="19"/>
      <c r="EW242" s="66">
        <f>EW241*5</f>
        <v>4086737.891</v>
      </c>
      <c r="EX242" s="19"/>
      <c r="FB242" s="64" t="s">
        <v>45</v>
      </c>
      <c r="FC242" s="6"/>
      <c r="FD242" s="6"/>
      <c r="FE242" s="17"/>
      <c r="FF242" s="65">
        <f>FF241*FE216</f>
        <v>918497.25</v>
      </c>
      <c r="FG242" s="19"/>
      <c r="FI242" s="57" t="s">
        <v>46</v>
      </c>
      <c r="FJ242" s="6"/>
      <c r="FK242" s="19"/>
      <c r="FL242" s="66">
        <f>FL241*5</f>
        <v>4182307.71</v>
      </c>
      <c r="FM242" s="19"/>
      <c r="FQ242" s="64" t="s">
        <v>45</v>
      </c>
      <c r="FR242" s="6"/>
      <c r="FS242" s="6"/>
      <c r="FT242" s="17"/>
      <c r="FU242" s="65">
        <f>FU241*FT216</f>
        <v>918497.25</v>
      </c>
      <c r="FV242" s="19"/>
      <c r="FX242" s="57" t="s">
        <v>46</v>
      </c>
      <c r="FY242" s="6"/>
      <c r="FZ242" s="17"/>
      <c r="GA242" s="66">
        <f>GA241*5</f>
        <v>4277877.529</v>
      </c>
      <c r="GB242" s="19"/>
      <c r="GF242" s="64" t="s">
        <v>45</v>
      </c>
      <c r="GG242" s="6"/>
      <c r="GH242" s="6"/>
      <c r="GI242" s="17"/>
      <c r="GJ242" s="65">
        <f>GJ241*GI216</f>
        <v>918497.25</v>
      </c>
      <c r="GK242" s="19"/>
      <c r="GM242" s="57" t="s">
        <v>46</v>
      </c>
      <c r="GN242" s="6"/>
      <c r="GO242" s="17"/>
      <c r="GP242" s="66" t="str">
        <f>GP241*5</f>
        <v>#ERROR!</v>
      </c>
      <c r="GQ242" s="19"/>
    </row>
    <row r="243" ht="15.75" customHeight="1">
      <c r="A243" s="102"/>
      <c r="H243" s="67" t="s">
        <v>47</v>
      </c>
      <c r="I243" s="34"/>
      <c r="J243" s="34"/>
      <c r="K243" s="35"/>
      <c r="L243" s="68">
        <f>L242*5</f>
        <v>4592486.25</v>
      </c>
      <c r="M243" s="37"/>
      <c r="W243" s="67" t="s">
        <v>47</v>
      </c>
      <c r="X243" s="34"/>
      <c r="Y243" s="34"/>
      <c r="Z243" s="35"/>
      <c r="AA243" s="68">
        <f>AA242*5</f>
        <v>4592486.25</v>
      </c>
      <c r="AB243" s="37"/>
      <c r="AL243" s="67" t="s">
        <v>47</v>
      </c>
      <c r="AM243" s="34"/>
      <c r="AN243" s="34"/>
      <c r="AO243" s="35"/>
      <c r="AP243" s="68">
        <f>AP242*5</f>
        <v>4592486.25</v>
      </c>
      <c r="AQ243" s="37"/>
      <c r="BA243" s="67" t="s">
        <v>47</v>
      </c>
      <c r="BB243" s="34"/>
      <c r="BC243" s="34"/>
      <c r="BD243" s="35"/>
      <c r="BE243" s="68">
        <f>BE242*5</f>
        <v>4592486.25</v>
      </c>
      <c r="BF243" s="37"/>
      <c r="BP243" s="67" t="s">
        <v>47</v>
      </c>
      <c r="BQ243" s="34"/>
      <c r="BR243" s="34"/>
      <c r="BS243" s="35"/>
      <c r="BT243" s="68">
        <f>BT242*5</f>
        <v>4592486.25</v>
      </c>
      <c r="BU243" s="37"/>
      <c r="CE243" s="67" t="s">
        <v>47</v>
      </c>
      <c r="CF243" s="34"/>
      <c r="CG243" s="34"/>
      <c r="CH243" s="35"/>
      <c r="CI243" s="68">
        <f>CI242*5</f>
        <v>4592486.25</v>
      </c>
      <c r="CJ243" s="37"/>
      <c r="CT243" s="67" t="s">
        <v>47</v>
      </c>
      <c r="CU243" s="34"/>
      <c r="CV243" s="34"/>
      <c r="CW243" s="35"/>
      <c r="CX243" s="68">
        <f>CX242*5</f>
        <v>4592486.25</v>
      </c>
      <c r="CY243" s="37"/>
      <c r="DI243" s="67" t="s">
        <v>47</v>
      </c>
      <c r="DJ243" s="34"/>
      <c r="DK243" s="34"/>
      <c r="DL243" s="35"/>
      <c r="DM243" s="68">
        <f>DM242*5</f>
        <v>4592486.25</v>
      </c>
      <c r="DN243" s="37"/>
      <c r="DX243" s="67" t="s">
        <v>47</v>
      </c>
      <c r="DY243" s="34"/>
      <c r="DZ243" s="34"/>
      <c r="EA243" s="35"/>
      <c r="EB243" s="68">
        <f>EB242*5</f>
        <v>4592486.25</v>
      </c>
      <c r="EC243" s="37"/>
      <c r="EM243" s="67" t="s">
        <v>47</v>
      </c>
      <c r="EN243" s="34"/>
      <c r="EO243" s="34"/>
      <c r="EP243" s="35"/>
      <c r="EQ243" s="68">
        <f>EQ242*5</f>
        <v>4592486.25</v>
      </c>
      <c r="ER243" s="37"/>
      <c r="FB243" s="67" t="s">
        <v>47</v>
      </c>
      <c r="FC243" s="34"/>
      <c r="FD243" s="34"/>
      <c r="FE243" s="35"/>
      <c r="FF243" s="68">
        <f>FF242*5</f>
        <v>4592486.25</v>
      </c>
      <c r="FG243" s="37"/>
      <c r="FQ243" s="67" t="s">
        <v>47</v>
      </c>
      <c r="FR243" s="34"/>
      <c r="FS243" s="34"/>
      <c r="FT243" s="35"/>
      <c r="FU243" s="68">
        <f>FU242*5</f>
        <v>4592486.25</v>
      </c>
      <c r="FV243" s="37"/>
      <c r="GF243" s="67" t="s">
        <v>47</v>
      </c>
      <c r="GG243" s="34"/>
      <c r="GH243" s="34"/>
      <c r="GI243" s="35"/>
      <c r="GJ243" s="68">
        <f>GJ242*5</f>
        <v>4592486.25</v>
      </c>
      <c r="GK243" s="37"/>
    </row>
    <row r="244" ht="15.75" customHeight="1">
      <c r="A244" s="102"/>
      <c r="O244" s="69" t="s">
        <v>48</v>
      </c>
      <c r="P244" s="11"/>
      <c r="Q244" s="11"/>
      <c r="R244" s="11"/>
      <c r="S244" s="14"/>
      <c r="AD244" s="69" t="s">
        <v>48</v>
      </c>
      <c r="AE244" s="11"/>
      <c r="AF244" s="11"/>
      <c r="AG244" s="11"/>
      <c r="AH244" s="14"/>
      <c r="AS244" s="69" t="s">
        <v>48</v>
      </c>
      <c r="AT244" s="11"/>
      <c r="AU244" s="11"/>
      <c r="AV244" s="11"/>
      <c r="AW244" s="14"/>
      <c r="BH244" s="69" t="s">
        <v>48</v>
      </c>
      <c r="BI244" s="11"/>
      <c r="BJ244" s="11"/>
      <c r="BK244" s="11"/>
      <c r="BL244" s="14"/>
      <c r="BW244" s="69" t="s">
        <v>48</v>
      </c>
      <c r="BX244" s="11"/>
      <c r="BY244" s="11"/>
      <c r="BZ244" s="11"/>
      <c r="CA244" s="14"/>
      <c r="CL244" s="69" t="s">
        <v>48</v>
      </c>
      <c r="CM244" s="11"/>
      <c r="CN244" s="11"/>
      <c r="CO244" s="11"/>
      <c r="CP244" s="14"/>
      <c r="DA244" s="69" t="s">
        <v>48</v>
      </c>
      <c r="DB244" s="11"/>
      <c r="DC244" s="11"/>
      <c r="DD244" s="11"/>
      <c r="DE244" s="14"/>
      <c r="DP244" s="69" t="s">
        <v>48</v>
      </c>
      <c r="DQ244" s="11"/>
      <c r="DR244" s="11"/>
      <c r="DS244" s="11"/>
      <c r="DT244" s="14"/>
      <c r="EE244" s="69" t="s">
        <v>48</v>
      </c>
      <c r="EF244" s="11"/>
      <c r="EG244" s="11"/>
      <c r="EH244" s="11"/>
      <c r="EI244" s="14"/>
      <c r="ET244" s="69" t="s">
        <v>48</v>
      </c>
      <c r="EU244" s="11"/>
      <c r="EV244" s="11"/>
      <c r="EW244" s="11"/>
      <c r="EX244" s="14"/>
      <c r="FI244" s="69" t="s">
        <v>48</v>
      </c>
      <c r="FJ244" s="11"/>
      <c r="FK244" s="11"/>
      <c r="FL244" s="11"/>
      <c r="FM244" s="14"/>
      <c r="FX244" s="69" t="s">
        <v>48</v>
      </c>
      <c r="FY244" s="11"/>
      <c r="FZ244" s="11"/>
      <c r="GA244" s="11"/>
      <c r="GB244" s="14"/>
      <c r="GM244" s="69" t="s">
        <v>48</v>
      </c>
      <c r="GN244" s="11"/>
      <c r="GO244" s="11"/>
      <c r="GP244" s="11"/>
      <c r="GQ244" s="14"/>
    </row>
    <row r="245" ht="15.75" customHeight="1">
      <c r="A245" s="102"/>
      <c r="H245" s="70" t="s">
        <v>49</v>
      </c>
      <c r="I245" s="71"/>
      <c r="J245" s="71"/>
      <c r="K245" s="71"/>
      <c r="L245" s="71"/>
      <c r="M245" s="72"/>
      <c r="O245" s="73" t="s">
        <v>50</v>
      </c>
      <c r="P245" s="6"/>
      <c r="Q245" s="19"/>
      <c r="R245" s="74">
        <f t="shared" ref="R245:R248" si="505">L240-R239</f>
        <v>19.6861016</v>
      </c>
      <c r="S245" s="19"/>
      <c r="W245" s="70" t="s">
        <v>49</v>
      </c>
      <c r="X245" s="71"/>
      <c r="Y245" s="71"/>
      <c r="Z245" s="71"/>
      <c r="AA245" s="71"/>
      <c r="AB245" s="72"/>
      <c r="AD245" s="73" t="s">
        <v>50</v>
      </c>
      <c r="AE245" s="6"/>
      <c r="AF245" s="19"/>
      <c r="AG245" s="74" t="str">
        <f t="shared" ref="AG245:AG248" si="506">AA240-AG239</f>
        <v>#ERROR!</v>
      </c>
      <c r="AH245" s="19"/>
      <c r="AL245" s="70" t="s">
        <v>49</v>
      </c>
      <c r="AM245" s="71"/>
      <c r="AN245" s="71"/>
      <c r="AO245" s="71"/>
      <c r="AP245" s="71"/>
      <c r="AQ245" s="72"/>
      <c r="AS245" s="73" t="s">
        <v>50</v>
      </c>
      <c r="AT245" s="6"/>
      <c r="AU245" s="19"/>
      <c r="AV245" s="74" t="str">
        <f t="shared" ref="AV245:AV248" si="507">AP240-AV239</f>
        <v>#ERROR!</v>
      </c>
      <c r="AW245" s="19"/>
      <c r="BA245" s="70" t="s">
        <v>49</v>
      </c>
      <c r="BB245" s="71"/>
      <c r="BC245" s="71"/>
      <c r="BD245" s="71"/>
      <c r="BE245" s="71"/>
      <c r="BF245" s="72"/>
      <c r="BH245" s="73" t="s">
        <v>50</v>
      </c>
      <c r="BI245" s="6"/>
      <c r="BJ245" s="19"/>
      <c r="BK245" s="74" t="str">
        <f t="shared" ref="BK245:BK248" si="508">BE240-BK239</f>
        <v>#ERROR!</v>
      </c>
      <c r="BL245" s="19"/>
      <c r="BP245" s="70" t="s">
        <v>49</v>
      </c>
      <c r="BQ245" s="71"/>
      <c r="BR245" s="71"/>
      <c r="BS245" s="71"/>
      <c r="BT245" s="71"/>
      <c r="BU245" s="72"/>
      <c r="BW245" s="73" t="s">
        <v>50</v>
      </c>
      <c r="BX245" s="6"/>
      <c r="BY245" s="19"/>
      <c r="BZ245" s="74">
        <f t="shared" ref="BZ245:BZ248" si="509">BT240-BZ239</f>
        <v>30.4849512</v>
      </c>
      <c r="CA245" s="19"/>
      <c r="CE245" s="70" t="s">
        <v>49</v>
      </c>
      <c r="CF245" s="71"/>
      <c r="CG245" s="71"/>
      <c r="CH245" s="71"/>
      <c r="CI245" s="71"/>
      <c r="CJ245" s="72"/>
      <c r="CL245" s="73" t="s">
        <v>50</v>
      </c>
      <c r="CM245" s="6"/>
      <c r="CN245" s="19"/>
      <c r="CO245" s="74">
        <f t="shared" ref="CO245:CO248" si="510">CI240-CO239</f>
        <v>27.7852388</v>
      </c>
      <c r="CP245" s="19"/>
      <c r="CT245" s="70" t="s">
        <v>49</v>
      </c>
      <c r="CU245" s="71"/>
      <c r="CV245" s="71"/>
      <c r="CW245" s="71"/>
      <c r="CX245" s="71"/>
      <c r="CY245" s="72"/>
      <c r="DA245" s="73" t="s">
        <v>50</v>
      </c>
      <c r="DB245" s="6"/>
      <c r="DC245" s="19"/>
      <c r="DD245" s="74">
        <f t="shared" ref="DD245:DD248" si="511">CX240-DD239</f>
        <v>25.0855264</v>
      </c>
      <c r="DE245" s="19"/>
      <c r="DI245" s="70" t="s">
        <v>49</v>
      </c>
      <c r="DJ245" s="71"/>
      <c r="DK245" s="71"/>
      <c r="DL245" s="71"/>
      <c r="DM245" s="71"/>
      <c r="DN245" s="72"/>
      <c r="DP245" s="73" t="s">
        <v>50</v>
      </c>
      <c r="DQ245" s="6"/>
      <c r="DR245" s="19"/>
      <c r="DS245" s="74">
        <f t="shared" ref="DS245:DS248" si="512">DM240-DS239</f>
        <v>22.385814</v>
      </c>
      <c r="DT245" s="19"/>
      <c r="DX245" s="70" t="s">
        <v>49</v>
      </c>
      <c r="DY245" s="71"/>
      <c r="DZ245" s="71"/>
      <c r="EA245" s="71"/>
      <c r="EB245" s="71"/>
      <c r="EC245" s="72"/>
      <c r="EE245" s="73" t="s">
        <v>50</v>
      </c>
      <c r="EF245" s="6"/>
      <c r="EG245" s="19"/>
      <c r="EH245" s="74">
        <f t="shared" ref="EH245:EH248" si="513">EB240-EH239</f>
        <v>16.9863892</v>
      </c>
      <c r="EI245" s="19"/>
      <c r="EM245" s="70" t="s">
        <v>49</v>
      </c>
      <c r="EN245" s="71"/>
      <c r="EO245" s="71"/>
      <c r="EP245" s="71"/>
      <c r="EQ245" s="71"/>
      <c r="ER245" s="72"/>
      <c r="ET245" s="73" t="s">
        <v>50</v>
      </c>
      <c r="EU245" s="6"/>
      <c r="EV245" s="19"/>
      <c r="EW245" s="74">
        <f t="shared" ref="EW245:EW248" si="514">EQ240-EW239</f>
        <v>14.2866768</v>
      </c>
      <c r="EX245" s="19"/>
      <c r="FB245" s="70" t="s">
        <v>49</v>
      </c>
      <c r="FC245" s="71"/>
      <c r="FD245" s="71"/>
      <c r="FE245" s="71"/>
      <c r="FF245" s="71"/>
      <c r="FG245" s="72"/>
      <c r="FI245" s="73" t="s">
        <v>50</v>
      </c>
      <c r="FJ245" s="6"/>
      <c r="FK245" s="19"/>
      <c r="FL245" s="74">
        <f t="shared" ref="FL245:FL248" si="515">FF240-FL239</f>
        <v>11.5869644</v>
      </c>
      <c r="FM245" s="19"/>
      <c r="FQ245" s="70" t="s">
        <v>49</v>
      </c>
      <c r="FR245" s="71"/>
      <c r="FS245" s="71"/>
      <c r="FT245" s="71"/>
      <c r="FU245" s="71"/>
      <c r="FV245" s="72"/>
      <c r="FX245" s="73" t="s">
        <v>50</v>
      </c>
      <c r="FY245" s="6"/>
      <c r="FZ245" s="17"/>
      <c r="GA245" s="74">
        <f t="shared" ref="GA245:GA248" si="516">FU240-GA239</f>
        <v>8.887252</v>
      </c>
      <c r="GB245" s="19"/>
      <c r="GF245" s="70" t="s">
        <v>49</v>
      </c>
      <c r="GG245" s="71"/>
      <c r="GH245" s="71"/>
      <c r="GI245" s="71"/>
      <c r="GJ245" s="71"/>
      <c r="GK245" s="72"/>
      <c r="GM245" s="73" t="s">
        <v>50</v>
      </c>
      <c r="GN245" s="6"/>
      <c r="GO245" s="17"/>
      <c r="GP245" s="74" t="str">
        <f t="shared" ref="GP245:GP248" si="517">GJ240-GP239</f>
        <v>#ERROR!</v>
      </c>
      <c r="GQ245" s="19"/>
    </row>
    <row r="246" ht="15.75" customHeight="1">
      <c r="A246" s="102"/>
      <c r="H246" s="55" t="s">
        <v>33</v>
      </c>
      <c r="I246" s="11"/>
      <c r="J246" s="11"/>
      <c r="K246" s="12"/>
      <c r="L246" s="75">
        <f>L247/K215</f>
        <v>17.8266</v>
      </c>
      <c r="M246" s="76" t="s">
        <v>15</v>
      </c>
      <c r="O246" s="73" t="s">
        <v>51</v>
      </c>
      <c r="P246" s="6"/>
      <c r="Q246" s="19"/>
      <c r="R246" s="74">
        <f t="shared" si="505"/>
        <v>472.4664384</v>
      </c>
      <c r="S246" s="19"/>
      <c r="W246" s="55" t="s">
        <v>33</v>
      </c>
      <c r="X246" s="11"/>
      <c r="Y246" s="11"/>
      <c r="Z246" s="12"/>
      <c r="AA246" s="75">
        <f>AA247/Z215</f>
        <v>17.8266</v>
      </c>
      <c r="AB246" s="76" t="s">
        <v>15</v>
      </c>
      <c r="AD246" s="73" t="s">
        <v>51</v>
      </c>
      <c r="AE246" s="6"/>
      <c r="AF246" s="19"/>
      <c r="AG246" s="74" t="str">
        <f t="shared" si="506"/>
        <v>#ERROR!</v>
      </c>
      <c r="AH246" s="19"/>
      <c r="AL246" s="55" t="s">
        <v>33</v>
      </c>
      <c r="AM246" s="11"/>
      <c r="AN246" s="11"/>
      <c r="AO246" s="12"/>
      <c r="AP246" s="75">
        <f>AP247/AO215</f>
        <v>17.8266</v>
      </c>
      <c r="AQ246" s="76" t="s">
        <v>15</v>
      </c>
      <c r="AS246" s="73" t="s">
        <v>51</v>
      </c>
      <c r="AT246" s="6"/>
      <c r="AU246" s="19"/>
      <c r="AV246" s="74" t="str">
        <f t="shared" si="507"/>
        <v>#ERROR!</v>
      </c>
      <c r="AW246" s="19"/>
      <c r="BA246" s="55" t="s">
        <v>33</v>
      </c>
      <c r="BB246" s="11"/>
      <c r="BC246" s="11"/>
      <c r="BD246" s="12"/>
      <c r="BE246" s="75">
        <f>BE247/BD215</f>
        <v>17.8266</v>
      </c>
      <c r="BF246" s="76" t="s">
        <v>15</v>
      </c>
      <c r="BH246" s="73" t="s">
        <v>51</v>
      </c>
      <c r="BI246" s="6"/>
      <c r="BJ246" s="19"/>
      <c r="BK246" s="74" t="str">
        <f t="shared" si="508"/>
        <v>#ERROR!</v>
      </c>
      <c r="BL246" s="19"/>
      <c r="BP246" s="55" t="s">
        <v>33</v>
      </c>
      <c r="BQ246" s="11"/>
      <c r="BR246" s="11"/>
      <c r="BS246" s="12"/>
      <c r="BT246" s="75">
        <f>BT247/BS215</f>
        <v>17.8266</v>
      </c>
      <c r="BU246" s="76" t="s">
        <v>15</v>
      </c>
      <c r="BW246" s="73" t="s">
        <v>51</v>
      </c>
      <c r="BX246" s="6"/>
      <c r="BY246" s="19"/>
      <c r="BZ246" s="74">
        <f t="shared" si="509"/>
        <v>731.6388288</v>
      </c>
      <c r="CA246" s="19"/>
      <c r="CE246" s="55" t="s">
        <v>33</v>
      </c>
      <c r="CF246" s="11"/>
      <c r="CG246" s="11"/>
      <c r="CH246" s="12"/>
      <c r="CI246" s="75">
        <f>CI247/CH215</f>
        <v>17.8266</v>
      </c>
      <c r="CJ246" s="76" t="s">
        <v>15</v>
      </c>
      <c r="CL246" s="73" t="s">
        <v>51</v>
      </c>
      <c r="CM246" s="6"/>
      <c r="CN246" s="19"/>
      <c r="CO246" s="74">
        <f t="shared" si="510"/>
        <v>666.8457312</v>
      </c>
      <c r="CP246" s="19"/>
      <c r="CT246" s="55" t="s">
        <v>33</v>
      </c>
      <c r="CU246" s="11"/>
      <c r="CV246" s="11"/>
      <c r="CW246" s="12"/>
      <c r="CX246" s="75">
        <f>CX247/CW215</f>
        <v>17.8266</v>
      </c>
      <c r="CY246" s="76" t="s">
        <v>15</v>
      </c>
      <c r="DA246" s="73" t="s">
        <v>51</v>
      </c>
      <c r="DB246" s="6"/>
      <c r="DC246" s="19"/>
      <c r="DD246" s="74">
        <f t="shared" si="511"/>
        <v>602.0526336</v>
      </c>
      <c r="DE246" s="19"/>
      <c r="DI246" s="55" t="s">
        <v>33</v>
      </c>
      <c r="DJ246" s="11"/>
      <c r="DK246" s="11"/>
      <c r="DL246" s="12"/>
      <c r="DM246" s="75">
        <f>DM247/DL215</f>
        <v>17.8266</v>
      </c>
      <c r="DN246" s="76" t="s">
        <v>15</v>
      </c>
      <c r="DP246" s="73" t="s">
        <v>51</v>
      </c>
      <c r="DQ246" s="6"/>
      <c r="DR246" s="19"/>
      <c r="DS246" s="74">
        <f t="shared" si="512"/>
        <v>537.259536</v>
      </c>
      <c r="DT246" s="19"/>
      <c r="DX246" s="55" t="s">
        <v>33</v>
      </c>
      <c r="DY246" s="11"/>
      <c r="DZ246" s="11"/>
      <c r="EA246" s="12"/>
      <c r="EB246" s="75">
        <f>EB247/EA215</f>
        <v>17.8266</v>
      </c>
      <c r="EC246" s="76" t="s">
        <v>15</v>
      </c>
      <c r="EE246" s="73" t="s">
        <v>51</v>
      </c>
      <c r="EF246" s="6"/>
      <c r="EG246" s="19"/>
      <c r="EH246" s="74">
        <f t="shared" si="513"/>
        <v>407.6733408</v>
      </c>
      <c r="EI246" s="19"/>
      <c r="EM246" s="55" t="s">
        <v>33</v>
      </c>
      <c r="EN246" s="11"/>
      <c r="EO246" s="11"/>
      <c r="EP246" s="12"/>
      <c r="EQ246" s="75">
        <f>EQ247/EP215</f>
        <v>17.8266</v>
      </c>
      <c r="ER246" s="76" t="s">
        <v>15</v>
      </c>
      <c r="ET246" s="73" t="s">
        <v>51</v>
      </c>
      <c r="EU246" s="6"/>
      <c r="EV246" s="19"/>
      <c r="EW246" s="74">
        <f t="shared" si="514"/>
        <v>342.8802432</v>
      </c>
      <c r="EX246" s="19"/>
      <c r="FB246" s="55" t="s">
        <v>33</v>
      </c>
      <c r="FC246" s="11"/>
      <c r="FD246" s="11"/>
      <c r="FE246" s="12"/>
      <c r="FF246" s="75">
        <f>FF247/FE215</f>
        <v>17.8266</v>
      </c>
      <c r="FG246" s="76" t="s">
        <v>15</v>
      </c>
      <c r="FI246" s="73" t="s">
        <v>51</v>
      </c>
      <c r="FJ246" s="6"/>
      <c r="FK246" s="19"/>
      <c r="FL246" s="74">
        <f t="shared" si="515"/>
        <v>278.0871456</v>
      </c>
      <c r="FM246" s="19"/>
      <c r="FQ246" s="55" t="s">
        <v>33</v>
      </c>
      <c r="FR246" s="11"/>
      <c r="FS246" s="11"/>
      <c r="FT246" s="12"/>
      <c r="FU246" s="75">
        <f>FU247/FT215</f>
        <v>17.8266</v>
      </c>
      <c r="FV246" s="76" t="s">
        <v>15</v>
      </c>
      <c r="FX246" s="73" t="s">
        <v>51</v>
      </c>
      <c r="FY246" s="6"/>
      <c r="FZ246" s="17"/>
      <c r="GA246" s="74">
        <f t="shared" si="516"/>
        <v>213.294048</v>
      </c>
      <c r="GB246" s="19"/>
      <c r="GF246" s="55" t="s">
        <v>33</v>
      </c>
      <c r="GG246" s="11"/>
      <c r="GH246" s="11"/>
      <c r="GI246" s="12"/>
      <c r="GJ246" s="75">
        <f>GJ247/GI215</f>
        <v>17.8266</v>
      </c>
      <c r="GK246" s="76" t="s">
        <v>15</v>
      </c>
      <c r="GM246" s="73" t="s">
        <v>51</v>
      </c>
      <c r="GN246" s="6"/>
      <c r="GO246" s="17"/>
      <c r="GP246" s="74" t="str">
        <f t="shared" si="517"/>
        <v>#ERROR!</v>
      </c>
      <c r="GQ246" s="19"/>
    </row>
    <row r="247" ht="15.75" customHeight="1">
      <c r="A247" s="102"/>
      <c r="H247" s="57" t="s">
        <v>35</v>
      </c>
      <c r="I247" s="6"/>
      <c r="J247" s="6"/>
      <c r="K247" s="17"/>
      <c r="L247" s="77">
        <f>SUM(K230:T230)</f>
        <v>427.8384</v>
      </c>
      <c r="M247" s="78" t="s">
        <v>15</v>
      </c>
      <c r="O247" s="73" t="s">
        <v>52</v>
      </c>
      <c r="P247" s="6"/>
      <c r="Q247" s="19"/>
      <c r="R247" s="74">
        <f t="shared" si="505"/>
        <v>139377.5993</v>
      </c>
      <c r="S247" s="19"/>
      <c r="W247" s="57" t="s">
        <v>35</v>
      </c>
      <c r="X247" s="6"/>
      <c r="Y247" s="6"/>
      <c r="Z247" s="17"/>
      <c r="AA247" s="77">
        <f>SUM(Z230:AI230)</f>
        <v>427.8384</v>
      </c>
      <c r="AB247" s="78" t="s">
        <v>15</v>
      </c>
      <c r="AD247" s="73" t="s">
        <v>52</v>
      </c>
      <c r="AE247" s="6"/>
      <c r="AF247" s="19"/>
      <c r="AG247" s="74" t="str">
        <f t="shared" si="506"/>
        <v>#ERROR!</v>
      </c>
      <c r="AH247" s="19"/>
      <c r="AL247" s="57" t="s">
        <v>35</v>
      </c>
      <c r="AM247" s="6"/>
      <c r="AN247" s="6"/>
      <c r="AO247" s="17"/>
      <c r="AP247" s="77">
        <f>SUM(AO230:AX230)</f>
        <v>427.8384</v>
      </c>
      <c r="AQ247" s="78" t="s">
        <v>15</v>
      </c>
      <c r="AS247" s="73" t="s">
        <v>52</v>
      </c>
      <c r="AT247" s="6"/>
      <c r="AU247" s="19"/>
      <c r="AV247" s="74" t="str">
        <f t="shared" si="507"/>
        <v>#ERROR!</v>
      </c>
      <c r="AW247" s="19"/>
      <c r="BA247" s="57" t="s">
        <v>35</v>
      </c>
      <c r="BB247" s="6"/>
      <c r="BC247" s="6"/>
      <c r="BD247" s="17"/>
      <c r="BE247" s="77">
        <f>SUM(BD230:BM230)</f>
        <v>427.8384</v>
      </c>
      <c r="BF247" s="78" t="s">
        <v>15</v>
      </c>
      <c r="BH247" s="73" t="s">
        <v>52</v>
      </c>
      <c r="BI247" s="6"/>
      <c r="BJ247" s="19"/>
      <c r="BK247" s="74" t="str">
        <f t="shared" si="508"/>
        <v>#ERROR!</v>
      </c>
      <c r="BL247" s="19"/>
      <c r="BP247" s="57" t="s">
        <v>35</v>
      </c>
      <c r="BQ247" s="6"/>
      <c r="BR247" s="6"/>
      <c r="BS247" s="17"/>
      <c r="BT247" s="77">
        <f>SUM(BS230:CB230)</f>
        <v>427.8384</v>
      </c>
      <c r="BU247" s="78" t="s">
        <v>15</v>
      </c>
      <c r="BW247" s="73" t="s">
        <v>52</v>
      </c>
      <c r="BX247" s="6"/>
      <c r="BY247" s="19"/>
      <c r="BZ247" s="74">
        <f t="shared" si="509"/>
        <v>215833.4545</v>
      </c>
      <c r="CA247" s="19"/>
      <c r="CE247" s="57" t="s">
        <v>35</v>
      </c>
      <c r="CF247" s="6"/>
      <c r="CG247" s="6"/>
      <c r="CH247" s="17"/>
      <c r="CI247" s="77">
        <f>SUM(CH230:CQ230)</f>
        <v>427.8384</v>
      </c>
      <c r="CJ247" s="78" t="s">
        <v>15</v>
      </c>
      <c r="CL247" s="73" t="s">
        <v>52</v>
      </c>
      <c r="CM247" s="6"/>
      <c r="CN247" s="19"/>
      <c r="CO247" s="74">
        <f t="shared" si="510"/>
        <v>196719.4907</v>
      </c>
      <c r="CP247" s="19"/>
      <c r="CT247" s="57" t="s">
        <v>35</v>
      </c>
      <c r="CU247" s="6"/>
      <c r="CV247" s="6"/>
      <c r="CW247" s="17"/>
      <c r="CX247" s="77">
        <f>SUM(CW230:DF230)</f>
        <v>427.8384</v>
      </c>
      <c r="CY247" s="78" t="s">
        <v>15</v>
      </c>
      <c r="DA247" s="73" t="s">
        <v>52</v>
      </c>
      <c r="DB247" s="6"/>
      <c r="DC247" s="19"/>
      <c r="DD247" s="74">
        <f t="shared" si="511"/>
        <v>177605.5269</v>
      </c>
      <c r="DE247" s="19"/>
      <c r="DI247" s="57" t="s">
        <v>35</v>
      </c>
      <c r="DJ247" s="6"/>
      <c r="DK247" s="6"/>
      <c r="DL247" s="17"/>
      <c r="DM247" s="77">
        <f>SUM(DL230:DU230)</f>
        <v>427.8384</v>
      </c>
      <c r="DN247" s="78" t="s">
        <v>15</v>
      </c>
      <c r="DP247" s="73" t="s">
        <v>52</v>
      </c>
      <c r="DQ247" s="6"/>
      <c r="DR247" s="19"/>
      <c r="DS247" s="74">
        <f t="shared" si="512"/>
        <v>158491.5631</v>
      </c>
      <c r="DT247" s="19"/>
      <c r="DX247" s="57" t="s">
        <v>35</v>
      </c>
      <c r="DY247" s="6"/>
      <c r="DZ247" s="6"/>
      <c r="EA247" s="17"/>
      <c r="EB247" s="77">
        <f>SUM(EA230:EJ230)</f>
        <v>427.8384</v>
      </c>
      <c r="EC247" s="78" t="s">
        <v>15</v>
      </c>
      <c r="EE247" s="73" t="s">
        <v>52</v>
      </c>
      <c r="EF247" s="6"/>
      <c r="EG247" s="19"/>
      <c r="EH247" s="74">
        <f t="shared" si="513"/>
        <v>120263.6355</v>
      </c>
      <c r="EI247" s="19"/>
      <c r="EM247" s="57" t="s">
        <v>35</v>
      </c>
      <c r="EN247" s="6"/>
      <c r="EO247" s="6"/>
      <c r="EP247" s="17"/>
      <c r="EQ247" s="77">
        <f>SUM(EP230:EY230)</f>
        <v>427.8384</v>
      </c>
      <c r="ER247" s="78" t="s">
        <v>15</v>
      </c>
      <c r="ET247" s="73" t="s">
        <v>52</v>
      </c>
      <c r="EU247" s="6"/>
      <c r="EV247" s="19"/>
      <c r="EW247" s="74">
        <f t="shared" si="514"/>
        <v>101149.6717</v>
      </c>
      <c r="EX247" s="19"/>
      <c r="FB247" s="57" t="s">
        <v>35</v>
      </c>
      <c r="FC247" s="6"/>
      <c r="FD247" s="6"/>
      <c r="FE247" s="17"/>
      <c r="FF247" s="77">
        <f>SUM(FE230:FN230)</f>
        <v>427.8384</v>
      </c>
      <c r="FG247" s="78" t="s">
        <v>15</v>
      </c>
      <c r="FI247" s="73" t="s">
        <v>52</v>
      </c>
      <c r="FJ247" s="6"/>
      <c r="FK247" s="19"/>
      <c r="FL247" s="74">
        <f t="shared" si="515"/>
        <v>82035.70795</v>
      </c>
      <c r="FM247" s="19"/>
      <c r="FQ247" s="57" t="s">
        <v>35</v>
      </c>
      <c r="FR247" s="6"/>
      <c r="FS247" s="6"/>
      <c r="FT247" s="17"/>
      <c r="FU247" s="77">
        <f>SUM(FT230:GC230)</f>
        <v>427.8384</v>
      </c>
      <c r="FV247" s="78" t="s">
        <v>15</v>
      </c>
      <c r="FX247" s="73" t="s">
        <v>52</v>
      </c>
      <c r="FY247" s="6"/>
      <c r="FZ247" s="17"/>
      <c r="GA247" s="74">
        <f t="shared" si="516"/>
        <v>62921.74416</v>
      </c>
      <c r="GB247" s="19"/>
      <c r="GF247" s="57" t="s">
        <v>35</v>
      </c>
      <c r="GG247" s="6"/>
      <c r="GH247" s="6"/>
      <c r="GI247" s="17"/>
      <c r="GJ247" s="77">
        <f>SUM(GI230:GR230)</f>
        <v>427.8384</v>
      </c>
      <c r="GK247" s="78" t="s">
        <v>15</v>
      </c>
      <c r="GM247" s="73" t="s">
        <v>52</v>
      </c>
      <c r="GN247" s="6"/>
      <c r="GO247" s="17"/>
      <c r="GP247" s="74" t="str">
        <f t="shared" si="517"/>
        <v>#ERROR!</v>
      </c>
      <c r="GQ247" s="19"/>
    </row>
    <row r="248" ht="15.75" customHeight="1">
      <c r="A248" s="102"/>
      <c r="H248" s="57" t="s">
        <v>53</v>
      </c>
      <c r="I248" s="6"/>
      <c r="J248" s="6"/>
      <c r="K248" s="17"/>
      <c r="L248" s="77">
        <f>L247*K216</f>
        <v>126212.328</v>
      </c>
      <c r="M248" s="78" t="s">
        <v>15</v>
      </c>
      <c r="O248" s="79" t="s">
        <v>54</v>
      </c>
      <c r="P248" s="34"/>
      <c r="Q248" s="37"/>
      <c r="R248" s="80">
        <f t="shared" si="505"/>
        <v>696887.9966</v>
      </c>
      <c r="S248" s="37"/>
      <c r="W248" s="57" t="s">
        <v>53</v>
      </c>
      <c r="X248" s="6"/>
      <c r="Y248" s="6"/>
      <c r="Z248" s="17"/>
      <c r="AA248" s="77">
        <f>AA247*Z216</f>
        <v>126212.328</v>
      </c>
      <c r="AB248" s="78" t="s">
        <v>15</v>
      </c>
      <c r="AD248" s="79" t="s">
        <v>54</v>
      </c>
      <c r="AE248" s="34"/>
      <c r="AF248" s="37"/>
      <c r="AG248" s="80" t="str">
        <f t="shared" si="506"/>
        <v>#ERROR!</v>
      </c>
      <c r="AH248" s="37"/>
      <c r="AL248" s="57" t="s">
        <v>53</v>
      </c>
      <c r="AM248" s="6"/>
      <c r="AN248" s="6"/>
      <c r="AO248" s="17"/>
      <c r="AP248" s="77">
        <f>AP247*AO216</f>
        <v>126212.328</v>
      </c>
      <c r="AQ248" s="78" t="s">
        <v>15</v>
      </c>
      <c r="AS248" s="79" t="s">
        <v>54</v>
      </c>
      <c r="AT248" s="34"/>
      <c r="AU248" s="37"/>
      <c r="AV248" s="80" t="str">
        <f t="shared" si="507"/>
        <v>#ERROR!</v>
      </c>
      <c r="AW248" s="37"/>
      <c r="BA248" s="57" t="s">
        <v>53</v>
      </c>
      <c r="BB248" s="6"/>
      <c r="BC248" s="6"/>
      <c r="BD248" s="17"/>
      <c r="BE248" s="77">
        <f>BE247*BD216</f>
        <v>126212.328</v>
      </c>
      <c r="BF248" s="78" t="s">
        <v>15</v>
      </c>
      <c r="BH248" s="79" t="s">
        <v>54</v>
      </c>
      <c r="BI248" s="34"/>
      <c r="BJ248" s="37"/>
      <c r="BK248" s="80" t="str">
        <f t="shared" si="508"/>
        <v>#ERROR!</v>
      </c>
      <c r="BL248" s="37"/>
      <c r="BP248" s="57" t="s">
        <v>53</v>
      </c>
      <c r="BQ248" s="6"/>
      <c r="BR248" s="6"/>
      <c r="BS248" s="17"/>
      <c r="BT248" s="77">
        <f>BT247*BS216</f>
        <v>126212.328</v>
      </c>
      <c r="BU248" s="78" t="s">
        <v>15</v>
      </c>
      <c r="BW248" s="79" t="s">
        <v>54</v>
      </c>
      <c r="BX248" s="34"/>
      <c r="BY248" s="37"/>
      <c r="BZ248" s="80">
        <f t="shared" si="509"/>
        <v>1079167.272</v>
      </c>
      <c r="CA248" s="37"/>
      <c r="CE248" s="57" t="s">
        <v>53</v>
      </c>
      <c r="CF248" s="6"/>
      <c r="CG248" s="6"/>
      <c r="CH248" s="17"/>
      <c r="CI248" s="77">
        <f>CI247*CH216</f>
        <v>126212.328</v>
      </c>
      <c r="CJ248" s="78" t="s">
        <v>15</v>
      </c>
      <c r="CL248" s="79" t="s">
        <v>54</v>
      </c>
      <c r="CM248" s="34"/>
      <c r="CN248" s="37"/>
      <c r="CO248" s="80">
        <f t="shared" si="510"/>
        <v>983597.4535</v>
      </c>
      <c r="CP248" s="37"/>
      <c r="CT248" s="57" t="s">
        <v>53</v>
      </c>
      <c r="CU248" s="6"/>
      <c r="CV248" s="6"/>
      <c r="CW248" s="17"/>
      <c r="CX248" s="77">
        <f>CX247*CW216</f>
        <v>126212.328</v>
      </c>
      <c r="CY248" s="78" t="s">
        <v>15</v>
      </c>
      <c r="DA248" s="79" t="s">
        <v>54</v>
      </c>
      <c r="DB248" s="34"/>
      <c r="DC248" s="37"/>
      <c r="DD248" s="80">
        <f t="shared" si="511"/>
        <v>888027.6346</v>
      </c>
      <c r="DE248" s="37"/>
      <c r="DI248" s="57" t="s">
        <v>53</v>
      </c>
      <c r="DJ248" s="6"/>
      <c r="DK248" s="6"/>
      <c r="DL248" s="17"/>
      <c r="DM248" s="77">
        <f>DM247*DL216</f>
        <v>126212.328</v>
      </c>
      <c r="DN248" s="78" t="s">
        <v>15</v>
      </c>
      <c r="DP248" s="79" t="s">
        <v>54</v>
      </c>
      <c r="DQ248" s="34"/>
      <c r="DR248" s="37"/>
      <c r="DS248" s="80">
        <f t="shared" si="512"/>
        <v>792457.8156</v>
      </c>
      <c r="DT248" s="37"/>
      <c r="DX248" s="57" t="s">
        <v>53</v>
      </c>
      <c r="DY248" s="6"/>
      <c r="DZ248" s="6"/>
      <c r="EA248" s="17"/>
      <c r="EB248" s="77">
        <f>EB247*EA216</f>
        <v>126212.328</v>
      </c>
      <c r="EC248" s="78" t="s">
        <v>15</v>
      </c>
      <c r="EE248" s="79" t="s">
        <v>54</v>
      </c>
      <c r="EF248" s="34"/>
      <c r="EG248" s="37"/>
      <c r="EH248" s="80">
        <f t="shared" si="513"/>
        <v>601318.1777</v>
      </c>
      <c r="EI248" s="37"/>
      <c r="EM248" s="57" t="s">
        <v>53</v>
      </c>
      <c r="EN248" s="6"/>
      <c r="EO248" s="6"/>
      <c r="EP248" s="17"/>
      <c r="EQ248" s="77">
        <f>EQ247*EP216</f>
        <v>126212.328</v>
      </c>
      <c r="ER248" s="78" t="s">
        <v>15</v>
      </c>
      <c r="ET248" s="79" t="s">
        <v>54</v>
      </c>
      <c r="EU248" s="34"/>
      <c r="EV248" s="37"/>
      <c r="EW248" s="80">
        <f t="shared" si="514"/>
        <v>505748.3587</v>
      </c>
      <c r="EX248" s="37"/>
      <c r="FB248" s="57" t="s">
        <v>53</v>
      </c>
      <c r="FC248" s="6"/>
      <c r="FD248" s="6"/>
      <c r="FE248" s="17"/>
      <c r="FF248" s="77">
        <f>FF247*FE216</f>
        <v>126212.328</v>
      </c>
      <c r="FG248" s="78" t="s">
        <v>15</v>
      </c>
      <c r="FI248" s="79" t="s">
        <v>54</v>
      </c>
      <c r="FJ248" s="34"/>
      <c r="FK248" s="37"/>
      <c r="FL248" s="80">
        <f t="shared" si="515"/>
        <v>410178.5398</v>
      </c>
      <c r="FM248" s="37"/>
      <c r="FQ248" s="57" t="s">
        <v>53</v>
      </c>
      <c r="FR248" s="6"/>
      <c r="FS248" s="6"/>
      <c r="FT248" s="17"/>
      <c r="FU248" s="77">
        <f>FU247*FT216</f>
        <v>126212.328</v>
      </c>
      <c r="FV248" s="78" t="s">
        <v>15</v>
      </c>
      <c r="FX248" s="79" t="s">
        <v>54</v>
      </c>
      <c r="FY248" s="34"/>
      <c r="FZ248" s="35"/>
      <c r="GA248" s="80">
        <f t="shared" si="516"/>
        <v>314608.7208</v>
      </c>
      <c r="GB248" s="37"/>
      <c r="GF248" s="57" t="s">
        <v>53</v>
      </c>
      <c r="GG248" s="6"/>
      <c r="GH248" s="6"/>
      <c r="GI248" s="17"/>
      <c r="GJ248" s="77">
        <f>GJ247*GI216</f>
        <v>126212.328</v>
      </c>
      <c r="GK248" s="78" t="s">
        <v>15</v>
      </c>
      <c r="GM248" s="79" t="s">
        <v>54</v>
      </c>
      <c r="GN248" s="34"/>
      <c r="GO248" s="35"/>
      <c r="GP248" s="80" t="str">
        <f t="shared" si="517"/>
        <v>#ERROR!</v>
      </c>
      <c r="GQ248" s="37"/>
    </row>
    <row r="249" ht="15.75" customHeight="1">
      <c r="A249" s="102"/>
      <c r="H249" s="57" t="s">
        <v>55</v>
      </c>
      <c r="I249" s="6"/>
      <c r="J249" s="6"/>
      <c r="K249" s="17"/>
      <c r="L249" s="77">
        <f>L250/K215</f>
        <v>16.7684</v>
      </c>
      <c r="M249" s="78" t="s">
        <v>15</v>
      </c>
      <c r="W249" s="57" t="s">
        <v>55</v>
      </c>
      <c r="X249" s="6"/>
      <c r="Y249" s="6"/>
      <c r="Z249" s="17"/>
      <c r="AA249" s="77">
        <f>AA250/Z215</f>
        <v>16.7684</v>
      </c>
      <c r="AB249" s="78" t="s">
        <v>15</v>
      </c>
      <c r="AL249" s="57" t="s">
        <v>55</v>
      </c>
      <c r="AM249" s="6"/>
      <c r="AN249" s="6"/>
      <c r="AO249" s="17"/>
      <c r="AP249" s="77">
        <f>AP250/AO215</f>
        <v>16.7684</v>
      </c>
      <c r="AQ249" s="78" t="s">
        <v>15</v>
      </c>
      <c r="BA249" s="57" t="s">
        <v>55</v>
      </c>
      <c r="BB249" s="6"/>
      <c r="BC249" s="6"/>
      <c r="BD249" s="17"/>
      <c r="BE249" s="77">
        <f>BE250/BD215</f>
        <v>16.7684</v>
      </c>
      <c r="BF249" s="78" t="s">
        <v>15</v>
      </c>
      <c r="BP249" s="57" t="s">
        <v>55</v>
      </c>
      <c r="BQ249" s="6"/>
      <c r="BR249" s="6"/>
      <c r="BS249" s="17"/>
      <c r="BT249" s="77">
        <f>BT250/BS215</f>
        <v>16.7684</v>
      </c>
      <c r="BU249" s="78" t="s">
        <v>15</v>
      </c>
      <c r="CE249" s="57" t="s">
        <v>55</v>
      </c>
      <c r="CF249" s="6"/>
      <c r="CG249" s="6"/>
      <c r="CH249" s="17"/>
      <c r="CI249" s="77">
        <f>CI250/CH215</f>
        <v>16.7684</v>
      </c>
      <c r="CJ249" s="78" t="s">
        <v>15</v>
      </c>
      <c r="CT249" s="57" t="s">
        <v>55</v>
      </c>
      <c r="CU249" s="6"/>
      <c r="CV249" s="6"/>
      <c r="CW249" s="17"/>
      <c r="CX249" s="77">
        <f>CX250/CW215</f>
        <v>16.7684</v>
      </c>
      <c r="CY249" s="78" t="s">
        <v>15</v>
      </c>
      <c r="DI249" s="57" t="s">
        <v>55</v>
      </c>
      <c r="DJ249" s="6"/>
      <c r="DK249" s="6"/>
      <c r="DL249" s="17"/>
      <c r="DM249" s="77">
        <f>DM250/DL215</f>
        <v>16.7684</v>
      </c>
      <c r="DN249" s="78" t="s">
        <v>15</v>
      </c>
      <c r="DX249" s="57" t="s">
        <v>55</v>
      </c>
      <c r="DY249" s="6"/>
      <c r="DZ249" s="6"/>
      <c r="EA249" s="17"/>
      <c r="EB249" s="77">
        <f>EB250/EA215</f>
        <v>16.7684</v>
      </c>
      <c r="EC249" s="78" t="s">
        <v>15</v>
      </c>
      <c r="EM249" s="57" t="s">
        <v>55</v>
      </c>
      <c r="EN249" s="6"/>
      <c r="EO249" s="6"/>
      <c r="EP249" s="17"/>
      <c r="EQ249" s="77">
        <f>EQ250/EP215</f>
        <v>16.7684</v>
      </c>
      <c r="ER249" s="78" t="s">
        <v>15</v>
      </c>
      <c r="FB249" s="57" t="s">
        <v>55</v>
      </c>
      <c r="FC249" s="6"/>
      <c r="FD249" s="6"/>
      <c r="FE249" s="17"/>
      <c r="FF249" s="77">
        <f>FF250/FE215</f>
        <v>16.7684</v>
      </c>
      <c r="FG249" s="78" t="s">
        <v>15</v>
      </c>
      <c r="FQ249" s="57" t="s">
        <v>55</v>
      </c>
      <c r="FR249" s="6"/>
      <c r="FS249" s="6"/>
      <c r="FT249" s="17"/>
      <c r="FU249" s="77">
        <f>FU250/FT215</f>
        <v>16.7684</v>
      </c>
      <c r="FV249" s="78" t="s">
        <v>15</v>
      </c>
      <c r="GF249" s="57" t="s">
        <v>55</v>
      </c>
      <c r="GG249" s="6"/>
      <c r="GH249" s="6"/>
      <c r="GI249" s="17"/>
      <c r="GJ249" s="77">
        <f>GJ250/GI215</f>
        <v>16.7684</v>
      </c>
      <c r="GK249" s="78" t="s">
        <v>15</v>
      </c>
    </row>
    <row r="250" ht="15.75" customHeight="1">
      <c r="A250" s="102"/>
      <c r="H250" s="57" t="s">
        <v>56</v>
      </c>
      <c r="I250" s="6"/>
      <c r="J250" s="6"/>
      <c r="K250" s="17"/>
      <c r="L250" s="77">
        <f>L236-L247</f>
        <v>402.4416</v>
      </c>
      <c r="M250" s="78" t="s">
        <v>15</v>
      </c>
      <c r="O250" s="51" t="s">
        <v>57</v>
      </c>
      <c r="P250" s="8"/>
      <c r="Q250" s="8"/>
      <c r="R250" s="8"/>
      <c r="S250" s="9"/>
      <c r="W250" s="57" t="s">
        <v>56</v>
      </c>
      <c r="X250" s="6"/>
      <c r="Y250" s="6"/>
      <c r="Z250" s="17"/>
      <c r="AA250" s="77">
        <f>AA236-AA247</f>
        <v>402.4416</v>
      </c>
      <c r="AB250" s="78" t="s">
        <v>15</v>
      </c>
      <c r="AD250" s="51" t="s">
        <v>57</v>
      </c>
      <c r="AE250" s="8"/>
      <c r="AF250" s="8"/>
      <c r="AG250" s="8"/>
      <c r="AH250" s="9"/>
      <c r="AL250" s="57" t="s">
        <v>56</v>
      </c>
      <c r="AM250" s="6"/>
      <c r="AN250" s="6"/>
      <c r="AO250" s="17"/>
      <c r="AP250" s="77">
        <f>AP236-AP247</f>
        <v>402.4416</v>
      </c>
      <c r="AQ250" s="78" t="s">
        <v>15</v>
      </c>
      <c r="AS250" s="51" t="s">
        <v>57</v>
      </c>
      <c r="AT250" s="8"/>
      <c r="AU250" s="8"/>
      <c r="AV250" s="8"/>
      <c r="AW250" s="9"/>
      <c r="BA250" s="57" t="s">
        <v>56</v>
      </c>
      <c r="BB250" s="6"/>
      <c r="BC250" s="6"/>
      <c r="BD250" s="17"/>
      <c r="BE250" s="77">
        <f>BE236-BE247</f>
        <v>402.4416</v>
      </c>
      <c r="BF250" s="78" t="s">
        <v>15</v>
      </c>
      <c r="BH250" s="51" t="s">
        <v>57</v>
      </c>
      <c r="BI250" s="8"/>
      <c r="BJ250" s="8"/>
      <c r="BK250" s="8"/>
      <c r="BL250" s="9"/>
      <c r="BP250" s="57" t="s">
        <v>56</v>
      </c>
      <c r="BQ250" s="6"/>
      <c r="BR250" s="6"/>
      <c r="BS250" s="17"/>
      <c r="BT250" s="77">
        <f>BT236-BT247</f>
        <v>402.4416</v>
      </c>
      <c r="BU250" s="78" t="s">
        <v>15</v>
      </c>
      <c r="BW250" s="51" t="s">
        <v>57</v>
      </c>
      <c r="BX250" s="8"/>
      <c r="BY250" s="8"/>
      <c r="BZ250" s="8"/>
      <c r="CA250" s="9"/>
      <c r="CE250" s="57" t="s">
        <v>56</v>
      </c>
      <c r="CF250" s="6"/>
      <c r="CG250" s="6"/>
      <c r="CH250" s="17"/>
      <c r="CI250" s="77">
        <f>CI236-CI247</f>
        <v>402.4416</v>
      </c>
      <c r="CJ250" s="78" t="s">
        <v>15</v>
      </c>
      <c r="CL250" s="51" t="s">
        <v>57</v>
      </c>
      <c r="CM250" s="8"/>
      <c r="CN250" s="8"/>
      <c r="CO250" s="8"/>
      <c r="CP250" s="9"/>
      <c r="CT250" s="57" t="s">
        <v>56</v>
      </c>
      <c r="CU250" s="6"/>
      <c r="CV250" s="6"/>
      <c r="CW250" s="17"/>
      <c r="CX250" s="77">
        <f>CX236-CX247</f>
        <v>402.4416</v>
      </c>
      <c r="CY250" s="78" t="s">
        <v>15</v>
      </c>
      <c r="DA250" s="51" t="s">
        <v>57</v>
      </c>
      <c r="DB250" s="8"/>
      <c r="DC250" s="8"/>
      <c r="DD250" s="8"/>
      <c r="DE250" s="9"/>
      <c r="DI250" s="57" t="s">
        <v>56</v>
      </c>
      <c r="DJ250" s="6"/>
      <c r="DK250" s="6"/>
      <c r="DL250" s="17"/>
      <c r="DM250" s="77">
        <f>DM236-DM247</f>
        <v>402.4416</v>
      </c>
      <c r="DN250" s="78" t="s">
        <v>15</v>
      </c>
      <c r="DP250" s="51" t="s">
        <v>57</v>
      </c>
      <c r="DQ250" s="8"/>
      <c r="DR250" s="8"/>
      <c r="DS250" s="8"/>
      <c r="DT250" s="9"/>
      <c r="DX250" s="57" t="s">
        <v>56</v>
      </c>
      <c r="DY250" s="6"/>
      <c r="DZ250" s="6"/>
      <c r="EA250" s="17"/>
      <c r="EB250" s="77">
        <f>EB236-EB247</f>
        <v>402.4416</v>
      </c>
      <c r="EC250" s="78" t="s">
        <v>15</v>
      </c>
      <c r="EE250" s="51" t="s">
        <v>57</v>
      </c>
      <c r="EF250" s="8"/>
      <c r="EG250" s="8"/>
      <c r="EH250" s="8"/>
      <c r="EI250" s="9"/>
      <c r="EM250" s="57" t="s">
        <v>56</v>
      </c>
      <c r="EN250" s="6"/>
      <c r="EO250" s="6"/>
      <c r="EP250" s="17"/>
      <c r="EQ250" s="77">
        <f>EQ236-EQ247</f>
        <v>402.4416</v>
      </c>
      <c r="ER250" s="78" t="s">
        <v>15</v>
      </c>
      <c r="ET250" s="51" t="s">
        <v>57</v>
      </c>
      <c r="EU250" s="8"/>
      <c r="EV250" s="8"/>
      <c r="EW250" s="8"/>
      <c r="EX250" s="9"/>
      <c r="FB250" s="57" t="s">
        <v>56</v>
      </c>
      <c r="FC250" s="6"/>
      <c r="FD250" s="6"/>
      <c r="FE250" s="17"/>
      <c r="FF250" s="77">
        <f>FF236-FF247</f>
        <v>402.4416</v>
      </c>
      <c r="FG250" s="78" t="s">
        <v>15</v>
      </c>
      <c r="FI250" s="51" t="s">
        <v>57</v>
      </c>
      <c r="FJ250" s="8"/>
      <c r="FK250" s="8"/>
      <c r="FL250" s="8"/>
      <c r="FM250" s="9"/>
      <c r="FQ250" s="57" t="s">
        <v>56</v>
      </c>
      <c r="FR250" s="6"/>
      <c r="FS250" s="6"/>
      <c r="FT250" s="17"/>
      <c r="FU250" s="77">
        <f>FU236-FU247</f>
        <v>402.4416</v>
      </c>
      <c r="FV250" s="78" t="s">
        <v>15</v>
      </c>
      <c r="FX250" s="51" t="s">
        <v>57</v>
      </c>
      <c r="FY250" s="8"/>
      <c r="FZ250" s="8"/>
      <c r="GA250" s="8"/>
      <c r="GB250" s="9"/>
      <c r="GF250" s="57" t="s">
        <v>56</v>
      </c>
      <c r="GG250" s="6"/>
      <c r="GH250" s="6"/>
      <c r="GI250" s="17"/>
      <c r="GJ250" s="77">
        <f>GJ236-GJ247</f>
        <v>402.4416</v>
      </c>
      <c r="GK250" s="78" t="s">
        <v>15</v>
      </c>
      <c r="GM250" s="51" t="s">
        <v>57</v>
      </c>
      <c r="GN250" s="8"/>
      <c r="GO250" s="8"/>
      <c r="GP250" s="8"/>
      <c r="GQ250" s="9"/>
    </row>
    <row r="251" ht="15.75" customHeight="1">
      <c r="A251" s="102"/>
      <c r="H251" s="57" t="s">
        <v>58</v>
      </c>
      <c r="I251" s="6"/>
      <c r="J251" s="6"/>
      <c r="K251" s="17"/>
      <c r="L251" s="77">
        <f>L250*K216</f>
        <v>118720.272</v>
      </c>
      <c r="M251" s="78" t="s">
        <v>15</v>
      </c>
      <c r="O251" s="81" t="s">
        <v>59</v>
      </c>
      <c r="P251" s="8"/>
      <c r="Q251" s="9"/>
      <c r="R251" s="82">
        <f>K220/R247</f>
        <v>0.3946114746</v>
      </c>
      <c r="S251" s="9"/>
      <c r="W251" s="57" t="s">
        <v>58</v>
      </c>
      <c r="X251" s="6"/>
      <c r="Y251" s="6"/>
      <c r="Z251" s="17"/>
      <c r="AA251" s="77">
        <f>AA250*Z216</f>
        <v>118720.272</v>
      </c>
      <c r="AB251" s="78" t="s">
        <v>15</v>
      </c>
      <c r="AD251" s="81" t="s">
        <v>59</v>
      </c>
      <c r="AE251" s="8"/>
      <c r="AF251" s="9"/>
      <c r="AG251" s="82" t="str">
        <f>Z220/AG247</f>
        <v>#ERROR!</v>
      </c>
      <c r="AH251" s="9"/>
      <c r="AL251" s="57" t="s">
        <v>58</v>
      </c>
      <c r="AM251" s="6"/>
      <c r="AN251" s="6"/>
      <c r="AO251" s="17"/>
      <c r="AP251" s="77">
        <f>AP250*AO216</f>
        <v>118720.272</v>
      </c>
      <c r="AQ251" s="78" t="s">
        <v>15</v>
      </c>
      <c r="AS251" s="81" t="s">
        <v>59</v>
      </c>
      <c r="AT251" s="8"/>
      <c r="AU251" s="9"/>
      <c r="AV251" s="82" t="str">
        <f>AO220/AV247</f>
        <v>#ERROR!</v>
      </c>
      <c r="AW251" s="9"/>
      <c r="BA251" s="57" t="s">
        <v>58</v>
      </c>
      <c r="BB251" s="6"/>
      <c r="BC251" s="6"/>
      <c r="BD251" s="17"/>
      <c r="BE251" s="77">
        <f>BE250*BD216</f>
        <v>118720.272</v>
      </c>
      <c r="BF251" s="78" t="s">
        <v>15</v>
      </c>
      <c r="BH251" s="81" t="s">
        <v>59</v>
      </c>
      <c r="BI251" s="8"/>
      <c r="BJ251" s="9"/>
      <c r="BK251" s="82" t="str">
        <f>BD220/BK247</f>
        <v>#ERROR!</v>
      </c>
      <c r="BL251" s="9"/>
      <c r="BP251" s="57" t="s">
        <v>58</v>
      </c>
      <c r="BQ251" s="6"/>
      <c r="BR251" s="6"/>
      <c r="BS251" s="17"/>
      <c r="BT251" s="77">
        <f>BT250*BS216</f>
        <v>118720.272</v>
      </c>
      <c r="BU251" s="78" t="s">
        <v>15</v>
      </c>
      <c r="BW251" s="81" t="s">
        <v>59</v>
      </c>
      <c r="BX251" s="8"/>
      <c r="BY251" s="9"/>
      <c r="BZ251" s="82">
        <f>BS220/BZ247</f>
        <v>0.2548261118</v>
      </c>
      <c r="CA251" s="9"/>
      <c r="CE251" s="57" t="s">
        <v>58</v>
      </c>
      <c r="CF251" s="6"/>
      <c r="CG251" s="6"/>
      <c r="CH251" s="17"/>
      <c r="CI251" s="77">
        <f>CI250*CH216</f>
        <v>118720.272</v>
      </c>
      <c r="CJ251" s="78" t="s">
        <v>15</v>
      </c>
      <c r="CL251" s="81" t="s">
        <v>59</v>
      </c>
      <c r="CM251" s="8"/>
      <c r="CN251" s="9"/>
      <c r="CO251" s="82">
        <f>CH220/CO247</f>
        <v>0.2795859211</v>
      </c>
      <c r="CP251" s="9"/>
      <c r="CT251" s="57" t="s">
        <v>58</v>
      </c>
      <c r="CU251" s="6"/>
      <c r="CV251" s="6"/>
      <c r="CW251" s="17"/>
      <c r="CX251" s="77">
        <f>CX250*CW216</f>
        <v>118720.272</v>
      </c>
      <c r="CY251" s="78" t="s">
        <v>15</v>
      </c>
      <c r="DA251" s="81" t="s">
        <v>59</v>
      </c>
      <c r="DB251" s="8"/>
      <c r="DC251" s="9"/>
      <c r="DD251" s="82">
        <f>CW220/DD247</f>
        <v>0.3096750476</v>
      </c>
      <c r="DE251" s="9"/>
      <c r="DI251" s="57" t="s">
        <v>58</v>
      </c>
      <c r="DJ251" s="6"/>
      <c r="DK251" s="6"/>
      <c r="DL251" s="17"/>
      <c r="DM251" s="77">
        <f>DM250*DL216</f>
        <v>118720.272</v>
      </c>
      <c r="DN251" s="78" t="s">
        <v>15</v>
      </c>
      <c r="DP251" s="81" t="s">
        <v>59</v>
      </c>
      <c r="DQ251" s="8"/>
      <c r="DR251" s="9"/>
      <c r="DS251" s="82">
        <f>DL220/DS247</f>
        <v>0.3470216264</v>
      </c>
      <c r="DT251" s="9"/>
      <c r="DX251" s="57" t="s">
        <v>58</v>
      </c>
      <c r="DY251" s="6"/>
      <c r="DZ251" s="6"/>
      <c r="EA251" s="17"/>
      <c r="EB251" s="77">
        <f>EB250*EA216</f>
        <v>118720.272</v>
      </c>
      <c r="EC251" s="78" t="s">
        <v>15</v>
      </c>
      <c r="EE251" s="81" t="s">
        <v>59</v>
      </c>
      <c r="EF251" s="8"/>
      <c r="EG251" s="9"/>
      <c r="EH251" s="82">
        <f>EA220/EH247</f>
        <v>0.4573285994</v>
      </c>
      <c r="EI251" s="9"/>
      <c r="EM251" s="57" t="s">
        <v>58</v>
      </c>
      <c r="EN251" s="6"/>
      <c r="EO251" s="6"/>
      <c r="EP251" s="17"/>
      <c r="EQ251" s="77">
        <f>EQ250*EP216</f>
        <v>118720.272</v>
      </c>
      <c r="ER251" s="78" t="s">
        <v>15</v>
      </c>
      <c r="ET251" s="81" t="s">
        <v>59</v>
      </c>
      <c r="EU251" s="8"/>
      <c r="EV251" s="9"/>
      <c r="EW251" s="82">
        <f>EP220/EW247</f>
        <v>0.5437486751</v>
      </c>
      <c r="EX251" s="9"/>
      <c r="FB251" s="57" t="s">
        <v>58</v>
      </c>
      <c r="FC251" s="6"/>
      <c r="FD251" s="6"/>
      <c r="FE251" s="17"/>
      <c r="FF251" s="77">
        <f>FF250*FE216</f>
        <v>118720.272</v>
      </c>
      <c r="FG251" s="78" t="s">
        <v>15</v>
      </c>
      <c r="FI251" s="81" t="s">
        <v>59</v>
      </c>
      <c r="FJ251" s="8"/>
      <c r="FK251" s="9"/>
      <c r="FL251" s="82">
        <f>FE220/FL247</f>
        <v>0.6704397557</v>
      </c>
      <c r="FM251" s="9"/>
      <c r="FQ251" s="57" t="s">
        <v>58</v>
      </c>
      <c r="FR251" s="6"/>
      <c r="FS251" s="6"/>
      <c r="FT251" s="17"/>
      <c r="FU251" s="77">
        <f>FU250*FT216</f>
        <v>118720.272</v>
      </c>
      <c r="FV251" s="78" t="s">
        <v>15</v>
      </c>
      <c r="FX251" s="81" t="s">
        <v>59</v>
      </c>
      <c r="FY251" s="8"/>
      <c r="FZ251" s="106"/>
      <c r="GA251" s="82">
        <f>FT220/GA247</f>
        <v>0.8741016438</v>
      </c>
      <c r="GB251" s="9"/>
      <c r="GF251" s="57" t="s">
        <v>58</v>
      </c>
      <c r="GG251" s="6"/>
      <c r="GH251" s="6"/>
      <c r="GI251" s="17"/>
      <c r="GJ251" s="77">
        <f>GJ250*GI216</f>
        <v>118720.272</v>
      </c>
      <c r="GK251" s="78" t="s">
        <v>15</v>
      </c>
      <c r="GM251" s="81" t="s">
        <v>59</v>
      </c>
      <c r="GN251" s="8"/>
      <c r="GO251" s="106"/>
      <c r="GP251" s="82" t="str">
        <f>GI220/GP247</f>
        <v>#ERROR!</v>
      </c>
      <c r="GQ251" s="9"/>
    </row>
    <row r="252" ht="15.75" customHeight="1">
      <c r="A252" s="102"/>
      <c r="H252" s="57" t="s">
        <v>60</v>
      </c>
      <c r="I252" s="6"/>
      <c r="J252" s="6"/>
      <c r="K252" s="17"/>
      <c r="L252" s="77">
        <f>(L249*K208)*0.15+(L249*K208)</f>
        <v>2699.7124</v>
      </c>
      <c r="M252" s="78" t="s">
        <v>8</v>
      </c>
      <c r="O252" s="81" t="s">
        <v>61</v>
      </c>
      <c r="P252" s="8"/>
      <c r="Q252" s="9"/>
      <c r="R252" s="83">
        <f>52*R251</f>
        <v>20.51979668</v>
      </c>
      <c r="S252" s="9"/>
      <c r="W252" s="57" t="s">
        <v>60</v>
      </c>
      <c r="X252" s="6"/>
      <c r="Y252" s="6"/>
      <c r="Z252" s="17"/>
      <c r="AA252" s="77">
        <f>(AA249*Z208)*0.15+(AA249*Z208)</f>
        <v>2699.7124</v>
      </c>
      <c r="AB252" s="78" t="s">
        <v>8</v>
      </c>
      <c r="AD252" s="81" t="s">
        <v>61</v>
      </c>
      <c r="AE252" s="8"/>
      <c r="AF252" s="9"/>
      <c r="AG252" s="83" t="str">
        <f>52*AG251</f>
        <v>#ERROR!</v>
      </c>
      <c r="AH252" s="9"/>
      <c r="AL252" s="57" t="s">
        <v>60</v>
      </c>
      <c r="AM252" s="6"/>
      <c r="AN252" s="6"/>
      <c r="AO252" s="17"/>
      <c r="AP252" s="77">
        <f>(AP249*AO208)*0.15+(AP249*AO208)</f>
        <v>2699.7124</v>
      </c>
      <c r="AQ252" s="78" t="s">
        <v>8</v>
      </c>
      <c r="AS252" s="81" t="s">
        <v>61</v>
      </c>
      <c r="AT252" s="8"/>
      <c r="AU252" s="9"/>
      <c r="AV252" s="83" t="str">
        <f>52*AV251</f>
        <v>#ERROR!</v>
      </c>
      <c r="AW252" s="9"/>
      <c r="BA252" s="57" t="s">
        <v>60</v>
      </c>
      <c r="BB252" s="6"/>
      <c r="BC252" s="6"/>
      <c r="BD252" s="17"/>
      <c r="BE252" s="77">
        <f>(BE249*BD208)*0.15+(BE249*BD208)</f>
        <v>2699.7124</v>
      </c>
      <c r="BF252" s="78" t="s">
        <v>8</v>
      </c>
      <c r="BH252" s="81" t="s">
        <v>61</v>
      </c>
      <c r="BI252" s="8"/>
      <c r="BJ252" s="9"/>
      <c r="BK252" s="83" t="str">
        <f>52*BK251</f>
        <v>#ERROR!</v>
      </c>
      <c r="BL252" s="9"/>
      <c r="BP252" s="57" t="s">
        <v>60</v>
      </c>
      <c r="BQ252" s="6"/>
      <c r="BR252" s="6"/>
      <c r="BS252" s="17"/>
      <c r="BT252" s="77">
        <f>(BT249*BS208)*0.15+(BT249*BS208)</f>
        <v>2699.7124</v>
      </c>
      <c r="BU252" s="78" t="s">
        <v>8</v>
      </c>
      <c r="BW252" s="81" t="s">
        <v>61</v>
      </c>
      <c r="BX252" s="8"/>
      <c r="BY252" s="9"/>
      <c r="BZ252" s="83">
        <f>52*BZ251</f>
        <v>13.25095781</v>
      </c>
      <c r="CA252" s="9"/>
      <c r="CE252" s="57" t="s">
        <v>60</v>
      </c>
      <c r="CF252" s="6"/>
      <c r="CG252" s="6"/>
      <c r="CH252" s="17"/>
      <c r="CI252" s="77">
        <f>(CI249*CH208)*0.15+(CI249*CH208)</f>
        <v>2699.7124</v>
      </c>
      <c r="CJ252" s="78" t="s">
        <v>8</v>
      </c>
      <c r="CL252" s="81" t="s">
        <v>61</v>
      </c>
      <c r="CM252" s="8"/>
      <c r="CN252" s="9"/>
      <c r="CO252" s="83">
        <f>52*CO251</f>
        <v>14.5384679</v>
      </c>
      <c r="CP252" s="9"/>
      <c r="CT252" s="57" t="s">
        <v>60</v>
      </c>
      <c r="CU252" s="6"/>
      <c r="CV252" s="6"/>
      <c r="CW252" s="17"/>
      <c r="CX252" s="77">
        <f>(CX249*CW208)*0.15+(CX249*CW208)</f>
        <v>2699.7124</v>
      </c>
      <c r="CY252" s="78" t="s">
        <v>8</v>
      </c>
      <c r="DA252" s="81" t="s">
        <v>61</v>
      </c>
      <c r="DB252" s="8"/>
      <c r="DC252" s="9"/>
      <c r="DD252" s="83">
        <f>52*DD251</f>
        <v>16.10310248</v>
      </c>
      <c r="DE252" s="9"/>
      <c r="DI252" s="57" t="s">
        <v>60</v>
      </c>
      <c r="DJ252" s="6"/>
      <c r="DK252" s="6"/>
      <c r="DL252" s="17"/>
      <c r="DM252" s="77">
        <f>(DM249*DL208)*0.15+(DM249*DL208)</f>
        <v>2699.7124</v>
      </c>
      <c r="DN252" s="78" t="s">
        <v>8</v>
      </c>
      <c r="DP252" s="81" t="s">
        <v>61</v>
      </c>
      <c r="DQ252" s="8"/>
      <c r="DR252" s="9"/>
      <c r="DS252" s="83">
        <f>52*DS251</f>
        <v>18.04512457</v>
      </c>
      <c r="DT252" s="9"/>
      <c r="DX252" s="57" t="s">
        <v>60</v>
      </c>
      <c r="DY252" s="6"/>
      <c r="DZ252" s="6"/>
      <c r="EA252" s="17"/>
      <c r="EB252" s="77">
        <f>(EB249*EA208)*0.15+(EB249*EA208)</f>
        <v>2699.7124</v>
      </c>
      <c r="EC252" s="78" t="s">
        <v>8</v>
      </c>
      <c r="EE252" s="81" t="s">
        <v>61</v>
      </c>
      <c r="EF252" s="8"/>
      <c r="EG252" s="9"/>
      <c r="EH252" s="83">
        <f>52*EH251</f>
        <v>23.78108717</v>
      </c>
      <c r="EI252" s="9"/>
      <c r="EM252" s="57" t="s">
        <v>60</v>
      </c>
      <c r="EN252" s="6"/>
      <c r="EO252" s="6"/>
      <c r="EP252" s="17"/>
      <c r="EQ252" s="77">
        <f>(EQ249*EP208)*0.15+(EQ249*EP208)</f>
        <v>2699.7124</v>
      </c>
      <c r="ER252" s="78" t="s">
        <v>8</v>
      </c>
      <c r="ET252" s="81" t="s">
        <v>61</v>
      </c>
      <c r="EU252" s="8"/>
      <c r="EV252" s="9"/>
      <c r="EW252" s="83">
        <f>52*EW251</f>
        <v>28.27493111</v>
      </c>
      <c r="EX252" s="9"/>
      <c r="FB252" s="57" t="s">
        <v>60</v>
      </c>
      <c r="FC252" s="6"/>
      <c r="FD252" s="6"/>
      <c r="FE252" s="17"/>
      <c r="FF252" s="77">
        <f>(FF249*FE208)*0.15+(FF249*FE208)</f>
        <v>2699.7124</v>
      </c>
      <c r="FG252" s="78" t="s">
        <v>8</v>
      </c>
      <c r="FI252" s="81" t="s">
        <v>61</v>
      </c>
      <c r="FJ252" s="8"/>
      <c r="FK252" s="9"/>
      <c r="FL252" s="83">
        <f>52*FL251</f>
        <v>34.8628673</v>
      </c>
      <c r="FM252" s="9"/>
      <c r="FQ252" s="57" t="s">
        <v>60</v>
      </c>
      <c r="FR252" s="6"/>
      <c r="FS252" s="6"/>
      <c r="FT252" s="17"/>
      <c r="FU252" s="77">
        <f>(FU249*FT208)*0.15+(FU249*FT208)</f>
        <v>2699.7124</v>
      </c>
      <c r="FV252" s="78" t="s">
        <v>8</v>
      </c>
      <c r="FX252" s="81" t="s">
        <v>61</v>
      </c>
      <c r="FY252" s="8"/>
      <c r="FZ252" s="106"/>
      <c r="GA252" s="83">
        <f>52*GA251</f>
        <v>45.45328548</v>
      </c>
      <c r="GB252" s="9"/>
      <c r="GF252" s="57" t="s">
        <v>60</v>
      </c>
      <c r="GG252" s="6"/>
      <c r="GH252" s="6"/>
      <c r="GI252" s="17"/>
      <c r="GJ252" s="77">
        <f>(GJ249*GI208)*0.15+(GJ249*GI208)</f>
        <v>2699.7124</v>
      </c>
      <c r="GK252" s="78" t="s">
        <v>8</v>
      </c>
      <c r="GM252" s="81" t="s">
        <v>61</v>
      </c>
      <c r="GN252" s="8"/>
      <c r="GO252" s="106"/>
      <c r="GP252" s="83" t="str">
        <f>52*GP251</f>
        <v>#ERROR!</v>
      </c>
      <c r="GQ252" s="9"/>
    </row>
    <row r="253" ht="15.75" customHeight="1">
      <c r="A253" s="102"/>
      <c r="H253" s="57" t="s">
        <v>62</v>
      </c>
      <c r="I253" s="6"/>
      <c r="J253" s="6"/>
      <c r="K253" s="17"/>
      <c r="L253" s="77">
        <f>L252*K215</f>
        <v>64793.0976</v>
      </c>
      <c r="M253" s="78" t="s">
        <v>8</v>
      </c>
      <c r="O253" s="81" t="s">
        <v>63</v>
      </c>
      <c r="P253" s="8"/>
      <c r="Q253" s="9"/>
      <c r="R253" s="83">
        <f>R251*365</f>
        <v>144.0331882</v>
      </c>
      <c r="S253" s="9"/>
      <c r="W253" s="57" t="s">
        <v>62</v>
      </c>
      <c r="X253" s="6"/>
      <c r="Y253" s="6"/>
      <c r="Z253" s="17"/>
      <c r="AA253" s="77">
        <f>AA252*Z215</f>
        <v>64793.0976</v>
      </c>
      <c r="AB253" s="78" t="s">
        <v>8</v>
      </c>
      <c r="AD253" s="81" t="s">
        <v>63</v>
      </c>
      <c r="AE253" s="8"/>
      <c r="AF253" s="9"/>
      <c r="AG253" s="83" t="str">
        <f>AG251*365</f>
        <v>#ERROR!</v>
      </c>
      <c r="AH253" s="9"/>
      <c r="AL253" s="57" t="s">
        <v>62</v>
      </c>
      <c r="AM253" s="6"/>
      <c r="AN253" s="6"/>
      <c r="AO253" s="17"/>
      <c r="AP253" s="77">
        <f>AP252*AO215</f>
        <v>64793.0976</v>
      </c>
      <c r="AQ253" s="78" t="s">
        <v>8</v>
      </c>
      <c r="AS253" s="81" t="s">
        <v>63</v>
      </c>
      <c r="AT253" s="8"/>
      <c r="AU253" s="9"/>
      <c r="AV253" s="83" t="str">
        <f>AV251*365</f>
        <v>#ERROR!</v>
      </c>
      <c r="AW253" s="9"/>
      <c r="BA253" s="57" t="s">
        <v>62</v>
      </c>
      <c r="BB253" s="6"/>
      <c r="BC253" s="6"/>
      <c r="BD253" s="17"/>
      <c r="BE253" s="77">
        <f>BE252*BD215</f>
        <v>64793.0976</v>
      </c>
      <c r="BF253" s="78" t="s">
        <v>8</v>
      </c>
      <c r="BH253" s="81" t="s">
        <v>63</v>
      </c>
      <c r="BI253" s="8"/>
      <c r="BJ253" s="9"/>
      <c r="BK253" s="83" t="str">
        <f>BK251*365</f>
        <v>#ERROR!</v>
      </c>
      <c r="BL253" s="9"/>
      <c r="BP253" s="57" t="s">
        <v>62</v>
      </c>
      <c r="BQ253" s="6"/>
      <c r="BR253" s="6"/>
      <c r="BS253" s="17"/>
      <c r="BT253" s="77">
        <f>BT252*BS215</f>
        <v>64793.0976</v>
      </c>
      <c r="BU253" s="78" t="s">
        <v>8</v>
      </c>
      <c r="BW253" s="81" t="s">
        <v>63</v>
      </c>
      <c r="BX253" s="8"/>
      <c r="BY253" s="9"/>
      <c r="BZ253" s="83">
        <f>BZ251*365</f>
        <v>93.0115308</v>
      </c>
      <c r="CA253" s="9"/>
      <c r="CE253" s="57" t="s">
        <v>62</v>
      </c>
      <c r="CF253" s="6"/>
      <c r="CG253" s="6"/>
      <c r="CH253" s="17"/>
      <c r="CI253" s="77">
        <f>CI252*CH215</f>
        <v>64793.0976</v>
      </c>
      <c r="CJ253" s="78" t="s">
        <v>8</v>
      </c>
      <c r="CL253" s="81" t="s">
        <v>63</v>
      </c>
      <c r="CM253" s="8"/>
      <c r="CN253" s="9"/>
      <c r="CO253" s="83">
        <f>CO251*365</f>
        <v>102.0488612</v>
      </c>
      <c r="CP253" s="9"/>
      <c r="CT253" s="57" t="s">
        <v>62</v>
      </c>
      <c r="CU253" s="6"/>
      <c r="CV253" s="6"/>
      <c r="CW253" s="17"/>
      <c r="CX253" s="77">
        <f>CX252*CW215</f>
        <v>64793.0976</v>
      </c>
      <c r="CY253" s="78" t="s">
        <v>8</v>
      </c>
      <c r="DA253" s="81" t="s">
        <v>63</v>
      </c>
      <c r="DB253" s="8"/>
      <c r="DC253" s="9"/>
      <c r="DD253" s="83">
        <f>DD251*365</f>
        <v>113.0313924</v>
      </c>
      <c r="DE253" s="9"/>
      <c r="DI253" s="57" t="s">
        <v>62</v>
      </c>
      <c r="DJ253" s="6"/>
      <c r="DK253" s="6"/>
      <c r="DL253" s="17"/>
      <c r="DM253" s="77">
        <f>DM252*DL215</f>
        <v>64793.0976</v>
      </c>
      <c r="DN253" s="78" t="s">
        <v>8</v>
      </c>
      <c r="DP253" s="81" t="s">
        <v>63</v>
      </c>
      <c r="DQ253" s="8"/>
      <c r="DR253" s="9"/>
      <c r="DS253" s="83">
        <f>DS251*365</f>
        <v>126.6628936</v>
      </c>
      <c r="DT253" s="9"/>
      <c r="DX253" s="57" t="s">
        <v>62</v>
      </c>
      <c r="DY253" s="6"/>
      <c r="DZ253" s="6"/>
      <c r="EA253" s="17"/>
      <c r="EB253" s="77">
        <f>EB252*EA215</f>
        <v>64793.0976</v>
      </c>
      <c r="EC253" s="78" t="s">
        <v>8</v>
      </c>
      <c r="EE253" s="81" t="s">
        <v>63</v>
      </c>
      <c r="EF253" s="8"/>
      <c r="EG253" s="9"/>
      <c r="EH253" s="83">
        <f>EH251*365</f>
        <v>166.9249388</v>
      </c>
      <c r="EI253" s="9"/>
      <c r="EM253" s="57" t="s">
        <v>62</v>
      </c>
      <c r="EN253" s="6"/>
      <c r="EO253" s="6"/>
      <c r="EP253" s="17"/>
      <c r="EQ253" s="77">
        <f>EQ252*EP215</f>
        <v>64793.0976</v>
      </c>
      <c r="ER253" s="78" t="s">
        <v>8</v>
      </c>
      <c r="ET253" s="81" t="s">
        <v>63</v>
      </c>
      <c r="EU253" s="8"/>
      <c r="EV253" s="9"/>
      <c r="EW253" s="83">
        <f>EW251*365</f>
        <v>198.4682664</v>
      </c>
      <c r="EX253" s="9"/>
      <c r="FB253" s="57" t="s">
        <v>62</v>
      </c>
      <c r="FC253" s="6"/>
      <c r="FD253" s="6"/>
      <c r="FE253" s="17"/>
      <c r="FF253" s="77">
        <f>FF252*FE215</f>
        <v>64793.0976</v>
      </c>
      <c r="FG253" s="78" t="s">
        <v>8</v>
      </c>
      <c r="FI253" s="81" t="s">
        <v>63</v>
      </c>
      <c r="FJ253" s="8"/>
      <c r="FK253" s="9"/>
      <c r="FL253" s="83">
        <f>FL251*365</f>
        <v>244.7105108</v>
      </c>
      <c r="FM253" s="9"/>
      <c r="FQ253" s="57" t="s">
        <v>62</v>
      </c>
      <c r="FR253" s="6"/>
      <c r="FS253" s="6"/>
      <c r="FT253" s="17"/>
      <c r="FU253" s="77">
        <f>FU252*FT215</f>
        <v>64793.0976</v>
      </c>
      <c r="FV253" s="78" t="s">
        <v>8</v>
      </c>
      <c r="FX253" s="81" t="s">
        <v>63</v>
      </c>
      <c r="FY253" s="8"/>
      <c r="FZ253" s="106"/>
      <c r="GA253" s="83">
        <f>GA251*365</f>
        <v>319.0471</v>
      </c>
      <c r="GB253" s="9"/>
      <c r="GF253" s="57" t="s">
        <v>62</v>
      </c>
      <c r="GG253" s="6"/>
      <c r="GH253" s="6"/>
      <c r="GI253" s="17"/>
      <c r="GJ253" s="77">
        <f>GJ252*GI215</f>
        <v>64793.0976</v>
      </c>
      <c r="GK253" s="78" t="s">
        <v>8</v>
      </c>
      <c r="GM253" s="81" t="s">
        <v>63</v>
      </c>
      <c r="GN253" s="8"/>
      <c r="GO253" s="106"/>
      <c r="GP253" s="83" t="str">
        <f>GP251*365</f>
        <v>#ERROR!</v>
      </c>
      <c r="GQ253" s="9"/>
    </row>
    <row r="254" ht="15.75" customHeight="1">
      <c r="A254" s="102"/>
      <c r="H254" s="57" t="s">
        <v>64</v>
      </c>
      <c r="I254" s="6"/>
      <c r="J254" s="6"/>
      <c r="K254" s="17"/>
      <c r="L254" s="77">
        <f>L252*K217</f>
        <v>19113963.79</v>
      </c>
      <c r="M254" s="78" t="s">
        <v>8</v>
      </c>
      <c r="W254" s="57" t="s">
        <v>64</v>
      </c>
      <c r="X254" s="6"/>
      <c r="Y254" s="6"/>
      <c r="Z254" s="17"/>
      <c r="AA254" s="77">
        <f>AA252*Z217</f>
        <v>19113963.79</v>
      </c>
      <c r="AB254" s="78" t="s">
        <v>8</v>
      </c>
      <c r="AL254" s="57" t="s">
        <v>64</v>
      </c>
      <c r="AM254" s="6"/>
      <c r="AN254" s="6"/>
      <c r="AO254" s="17"/>
      <c r="AP254" s="77">
        <f>AP252*AO217</f>
        <v>19113963.79</v>
      </c>
      <c r="AQ254" s="78" t="s">
        <v>8</v>
      </c>
      <c r="BA254" s="57" t="s">
        <v>64</v>
      </c>
      <c r="BB254" s="6"/>
      <c r="BC254" s="6"/>
      <c r="BD254" s="17"/>
      <c r="BE254" s="77">
        <f>BE252*BD217</f>
        <v>19113963.79</v>
      </c>
      <c r="BF254" s="78" t="s">
        <v>8</v>
      </c>
      <c r="BP254" s="57" t="s">
        <v>64</v>
      </c>
      <c r="BQ254" s="6"/>
      <c r="BR254" s="6"/>
      <c r="BS254" s="17"/>
      <c r="BT254" s="77">
        <f>BT252*BS217</f>
        <v>19113963.79</v>
      </c>
      <c r="BU254" s="78" t="s">
        <v>8</v>
      </c>
      <c r="CE254" s="57" t="s">
        <v>64</v>
      </c>
      <c r="CF254" s="6"/>
      <c r="CG254" s="6"/>
      <c r="CH254" s="17"/>
      <c r="CI254" s="77">
        <f>CI252*CH217</f>
        <v>19113963.79</v>
      </c>
      <c r="CJ254" s="78" t="s">
        <v>8</v>
      </c>
      <c r="CT254" s="57" t="s">
        <v>64</v>
      </c>
      <c r="CU254" s="6"/>
      <c r="CV254" s="6"/>
      <c r="CW254" s="17"/>
      <c r="CX254" s="77">
        <f>CX252*CW217</f>
        <v>19113963.79</v>
      </c>
      <c r="CY254" s="78" t="s">
        <v>8</v>
      </c>
      <c r="DI254" s="57" t="s">
        <v>64</v>
      </c>
      <c r="DJ254" s="6"/>
      <c r="DK254" s="6"/>
      <c r="DL254" s="17"/>
      <c r="DM254" s="77">
        <f>DM252*DL217</f>
        <v>19113963.79</v>
      </c>
      <c r="DN254" s="78" t="s">
        <v>8</v>
      </c>
      <c r="DX254" s="57" t="s">
        <v>64</v>
      </c>
      <c r="DY254" s="6"/>
      <c r="DZ254" s="6"/>
      <c r="EA254" s="17"/>
      <c r="EB254" s="77">
        <f>EB252*EA217</f>
        <v>19113963.79</v>
      </c>
      <c r="EC254" s="78" t="s">
        <v>8</v>
      </c>
      <c r="EM254" s="57" t="s">
        <v>64</v>
      </c>
      <c r="EN254" s="6"/>
      <c r="EO254" s="6"/>
      <c r="EP254" s="17"/>
      <c r="EQ254" s="77">
        <f>EQ252*EP217</f>
        <v>19113963.79</v>
      </c>
      <c r="ER254" s="78" t="s">
        <v>8</v>
      </c>
      <c r="FB254" s="57" t="s">
        <v>64</v>
      </c>
      <c r="FC254" s="6"/>
      <c r="FD254" s="6"/>
      <c r="FE254" s="17"/>
      <c r="FF254" s="77">
        <f>FF252*FE217</f>
        <v>19113963.79</v>
      </c>
      <c r="FG254" s="78" t="s">
        <v>8</v>
      </c>
      <c r="FQ254" s="57" t="s">
        <v>64</v>
      </c>
      <c r="FR254" s="6"/>
      <c r="FS254" s="6"/>
      <c r="FT254" s="17"/>
      <c r="FU254" s="77">
        <f>FU252*FT217</f>
        <v>19113963.79</v>
      </c>
      <c r="FV254" s="78" t="s">
        <v>8</v>
      </c>
      <c r="GF254" s="57" t="s">
        <v>64</v>
      </c>
      <c r="GG254" s="6"/>
      <c r="GH254" s="6"/>
      <c r="GI254" s="17"/>
      <c r="GJ254" s="77">
        <f>GJ252*GI217</f>
        <v>19113963.79</v>
      </c>
      <c r="GK254" s="78" t="s">
        <v>8</v>
      </c>
    </row>
    <row r="255" ht="15.75" customHeight="1">
      <c r="A255" s="102"/>
    </row>
    <row r="256" ht="15.75" customHeight="1">
      <c r="A256" s="102"/>
      <c r="G256" s="7" t="s">
        <v>4</v>
      </c>
      <c r="H256" s="8"/>
      <c r="I256" s="8"/>
      <c r="J256" s="8"/>
      <c r="K256" s="8"/>
      <c r="L256" s="9"/>
      <c r="V256" s="7" t="s">
        <v>4</v>
      </c>
      <c r="W256" s="8"/>
      <c r="X256" s="8"/>
      <c r="Y256" s="8"/>
      <c r="Z256" s="8"/>
      <c r="AA256" s="9"/>
      <c r="AK256" s="7" t="s">
        <v>4</v>
      </c>
      <c r="AL256" s="8"/>
      <c r="AM256" s="8"/>
      <c r="AN256" s="8"/>
      <c r="AO256" s="8"/>
      <c r="AP256" s="9"/>
      <c r="AZ256" s="7" t="s">
        <v>4</v>
      </c>
      <c r="BA256" s="8"/>
      <c r="BB256" s="8"/>
      <c r="BC256" s="8"/>
      <c r="BD256" s="8"/>
      <c r="BE256" s="9"/>
      <c r="BO256" s="7" t="s">
        <v>4</v>
      </c>
      <c r="BP256" s="8"/>
      <c r="BQ256" s="8"/>
      <c r="BR256" s="8"/>
      <c r="BS256" s="8"/>
      <c r="BT256" s="9"/>
      <c r="CD256" s="7" t="s">
        <v>4</v>
      </c>
      <c r="CE256" s="8"/>
      <c r="CF256" s="8"/>
      <c r="CG256" s="8"/>
      <c r="CH256" s="8"/>
      <c r="CI256" s="9"/>
      <c r="CS256" s="7" t="s">
        <v>4</v>
      </c>
      <c r="CT256" s="8"/>
      <c r="CU256" s="8"/>
      <c r="CV256" s="8"/>
      <c r="CW256" s="8"/>
      <c r="CX256" s="9"/>
      <c r="DH256" s="7" t="s">
        <v>4</v>
      </c>
      <c r="DI256" s="8"/>
      <c r="DJ256" s="8"/>
      <c r="DK256" s="8"/>
      <c r="DL256" s="8"/>
      <c r="DM256" s="9"/>
      <c r="DW256" s="7" t="s">
        <v>4</v>
      </c>
      <c r="DX256" s="8"/>
      <c r="DY256" s="8"/>
      <c r="DZ256" s="8"/>
      <c r="EA256" s="8"/>
      <c r="EB256" s="9"/>
      <c r="EL256" s="7" t="s">
        <v>4</v>
      </c>
      <c r="EM256" s="8"/>
      <c r="EN256" s="8"/>
      <c r="EO256" s="8"/>
      <c r="EP256" s="8"/>
      <c r="EQ256" s="9"/>
      <c r="FA256" s="7" t="s">
        <v>4</v>
      </c>
      <c r="FB256" s="8"/>
      <c r="FC256" s="8"/>
      <c r="FD256" s="8"/>
      <c r="FE256" s="8"/>
      <c r="FF256" s="9"/>
      <c r="FP256" s="7" t="s">
        <v>4</v>
      </c>
      <c r="FQ256" s="8"/>
      <c r="FR256" s="8"/>
      <c r="FS256" s="8"/>
      <c r="FT256" s="8"/>
      <c r="FU256" s="9"/>
      <c r="GE256" s="7" t="s">
        <v>4</v>
      </c>
      <c r="GF256" s="8"/>
      <c r="GG256" s="8"/>
      <c r="GH256" s="8"/>
      <c r="GI256" s="8"/>
      <c r="GJ256" s="9"/>
    </row>
    <row r="257" ht="15.75" customHeight="1">
      <c r="A257" s="102"/>
      <c r="G257" s="10" t="s">
        <v>5</v>
      </c>
      <c r="H257" s="11"/>
      <c r="I257" s="11"/>
      <c r="J257" s="12"/>
      <c r="K257" s="13">
        <f t="shared" ref="K257:K258" si="518">K206</f>
        <v>140000</v>
      </c>
      <c r="L257" s="14"/>
      <c r="V257" s="10" t="s">
        <v>5</v>
      </c>
      <c r="W257" s="11"/>
      <c r="X257" s="11"/>
      <c r="Y257" s="12"/>
      <c r="Z257" s="13">
        <f t="shared" ref="Z257:Z258" si="519">K257</f>
        <v>140000</v>
      </c>
      <c r="AA257" s="14"/>
      <c r="AK257" s="10" t="s">
        <v>5</v>
      </c>
      <c r="AL257" s="11"/>
      <c r="AM257" s="11"/>
      <c r="AN257" s="12"/>
      <c r="AO257" s="13">
        <f t="shared" ref="AO257:AO258" si="520">Z257</f>
        <v>140000</v>
      </c>
      <c r="AP257" s="14"/>
      <c r="AZ257" s="10" t="s">
        <v>5</v>
      </c>
      <c r="BA257" s="11"/>
      <c r="BB257" s="11"/>
      <c r="BC257" s="12"/>
      <c r="BD257" s="13">
        <f t="shared" ref="BD257:BD258" si="521">AO257</f>
        <v>140000</v>
      </c>
      <c r="BE257" s="14"/>
      <c r="BO257" s="10" t="s">
        <v>5</v>
      </c>
      <c r="BP257" s="11"/>
      <c r="BQ257" s="11"/>
      <c r="BR257" s="12"/>
      <c r="BS257" s="13">
        <f t="shared" ref="BS257:BS258" si="522">BD257</f>
        <v>140000</v>
      </c>
      <c r="BT257" s="14"/>
      <c r="CD257" s="10" t="s">
        <v>5</v>
      </c>
      <c r="CE257" s="11"/>
      <c r="CF257" s="11"/>
      <c r="CG257" s="12"/>
      <c r="CH257" s="13">
        <f t="shared" ref="CH257:CH258" si="523">BS257</f>
        <v>140000</v>
      </c>
      <c r="CI257" s="14"/>
      <c r="CS257" s="10" t="s">
        <v>5</v>
      </c>
      <c r="CT257" s="11"/>
      <c r="CU257" s="11"/>
      <c r="CV257" s="12"/>
      <c r="CW257" s="13">
        <f t="shared" ref="CW257:CW258" si="524">CH257</f>
        <v>140000</v>
      </c>
      <c r="CX257" s="14"/>
      <c r="DH257" s="10" t="s">
        <v>5</v>
      </c>
      <c r="DI257" s="11"/>
      <c r="DJ257" s="11"/>
      <c r="DK257" s="12"/>
      <c r="DL257" s="13">
        <f t="shared" ref="DL257:DL258" si="525">CW257</f>
        <v>140000</v>
      </c>
      <c r="DM257" s="14"/>
      <c r="DW257" s="10" t="s">
        <v>5</v>
      </c>
      <c r="DX257" s="11"/>
      <c r="DY257" s="11"/>
      <c r="DZ257" s="12"/>
      <c r="EA257" s="13">
        <f t="shared" ref="EA257:EA258" si="526">DL257</f>
        <v>140000</v>
      </c>
      <c r="EB257" s="14"/>
      <c r="EL257" s="10" t="s">
        <v>5</v>
      </c>
      <c r="EM257" s="11"/>
      <c r="EN257" s="11"/>
      <c r="EO257" s="12"/>
      <c r="EP257" s="13">
        <f t="shared" ref="EP257:EP258" si="527">EA257</f>
        <v>140000</v>
      </c>
      <c r="EQ257" s="14"/>
      <c r="FA257" s="10" t="s">
        <v>5</v>
      </c>
      <c r="FB257" s="11"/>
      <c r="FC257" s="11"/>
      <c r="FD257" s="12"/>
      <c r="FE257" s="13">
        <f t="shared" ref="FE257:FE258" si="528">EP257</f>
        <v>140000</v>
      </c>
      <c r="FF257" s="14"/>
      <c r="FP257" s="10" t="s">
        <v>5</v>
      </c>
      <c r="FQ257" s="11"/>
      <c r="FR257" s="11"/>
      <c r="FS257" s="12"/>
      <c r="FT257" s="13">
        <f t="shared" ref="FT257:FT258" si="529">FE257</f>
        <v>140000</v>
      </c>
      <c r="FU257" s="14"/>
      <c r="GE257" s="10" t="s">
        <v>5</v>
      </c>
      <c r="GF257" s="11"/>
      <c r="GG257" s="11"/>
      <c r="GH257" s="12"/>
      <c r="GI257" s="13">
        <f t="shared" ref="GI257:GI258" si="530">FT257</f>
        <v>140000</v>
      </c>
      <c r="GJ257" s="14"/>
    </row>
    <row r="258" ht="15.75" customHeight="1">
      <c r="A258" s="102"/>
      <c r="G258" s="16" t="s">
        <v>6</v>
      </c>
      <c r="H258" s="6"/>
      <c r="I258" s="6"/>
      <c r="J258" s="17"/>
      <c r="K258" s="18">
        <f t="shared" si="518"/>
        <v>1000</v>
      </c>
      <c r="L258" s="19"/>
      <c r="V258" s="16" t="s">
        <v>6</v>
      </c>
      <c r="W258" s="6"/>
      <c r="X258" s="6"/>
      <c r="Y258" s="17"/>
      <c r="Z258" s="18">
        <f t="shared" si="519"/>
        <v>1000</v>
      </c>
      <c r="AA258" s="19"/>
      <c r="AK258" s="16" t="s">
        <v>6</v>
      </c>
      <c r="AL258" s="6"/>
      <c r="AM258" s="6"/>
      <c r="AN258" s="17"/>
      <c r="AO258" s="18">
        <f t="shared" si="520"/>
        <v>1000</v>
      </c>
      <c r="AP258" s="19"/>
      <c r="AZ258" s="16" t="s">
        <v>6</v>
      </c>
      <c r="BA258" s="6"/>
      <c r="BB258" s="6"/>
      <c r="BC258" s="17"/>
      <c r="BD258" s="18">
        <f t="shared" si="521"/>
        <v>1000</v>
      </c>
      <c r="BE258" s="19"/>
      <c r="BO258" s="16" t="s">
        <v>6</v>
      </c>
      <c r="BP258" s="6"/>
      <c r="BQ258" s="6"/>
      <c r="BR258" s="17"/>
      <c r="BS258" s="18">
        <f t="shared" si="522"/>
        <v>1000</v>
      </c>
      <c r="BT258" s="19"/>
      <c r="CD258" s="16" t="s">
        <v>6</v>
      </c>
      <c r="CE258" s="6"/>
      <c r="CF258" s="6"/>
      <c r="CG258" s="17"/>
      <c r="CH258" s="18">
        <f t="shared" si="523"/>
        <v>1000</v>
      </c>
      <c r="CI258" s="19"/>
      <c r="CS258" s="16" t="s">
        <v>6</v>
      </c>
      <c r="CT258" s="6"/>
      <c r="CU258" s="6"/>
      <c r="CV258" s="17"/>
      <c r="CW258" s="18">
        <f t="shared" si="524"/>
        <v>1000</v>
      </c>
      <c r="CX258" s="19"/>
      <c r="DH258" s="16" t="s">
        <v>6</v>
      </c>
      <c r="DI258" s="6"/>
      <c r="DJ258" s="6"/>
      <c r="DK258" s="17"/>
      <c r="DL258" s="18">
        <f t="shared" si="525"/>
        <v>1000</v>
      </c>
      <c r="DM258" s="19"/>
      <c r="DW258" s="16" t="s">
        <v>6</v>
      </c>
      <c r="DX258" s="6"/>
      <c r="DY258" s="6"/>
      <c r="DZ258" s="17"/>
      <c r="EA258" s="18">
        <f t="shared" si="526"/>
        <v>1000</v>
      </c>
      <c r="EB258" s="19"/>
      <c r="EL258" s="16" t="s">
        <v>6</v>
      </c>
      <c r="EM258" s="6"/>
      <c r="EN258" s="6"/>
      <c r="EO258" s="17"/>
      <c r="EP258" s="18">
        <f t="shared" si="527"/>
        <v>1000</v>
      </c>
      <c r="EQ258" s="19"/>
      <c r="FA258" s="16" t="s">
        <v>6</v>
      </c>
      <c r="FB258" s="6"/>
      <c r="FC258" s="6"/>
      <c r="FD258" s="17"/>
      <c r="FE258" s="18">
        <f t="shared" si="528"/>
        <v>1000</v>
      </c>
      <c r="FF258" s="19"/>
      <c r="FP258" s="16" t="s">
        <v>6</v>
      </c>
      <c r="FQ258" s="6"/>
      <c r="FR258" s="6"/>
      <c r="FS258" s="17"/>
      <c r="FT258" s="18">
        <f t="shared" si="529"/>
        <v>1000</v>
      </c>
      <c r="FU258" s="19"/>
      <c r="GE258" s="16" t="s">
        <v>6</v>
      </c>
      <c r="GF258" s="6"/>
      <c r="GG258" s="6"/>
      <c r="GH258" s="17"/>
      <c r="GI258" s="18">
        <f t="shared" si="530"/>
        <v>1000</v>
      </c>
      <c r="GJ258" s="19"/>
    </row>
    <row r="259" ht="15.75" customHeight="1">
      <c r="A259" s="102"/>
      <c r="G259" s="16" t="s">
        <v>7</v>
      </c>
      <c r="H259" s="6"/>
      <c r="I259" s="6"/>
      <c r="J259" s="17"/>
      <c r="K259" s="20">
        <f>K257/K258</f>
        <v>140</v>
      </c>
      <c r="L259" s="21" t="s">
        <v>8</v>
      </c>
      <c r="V259" s="16" t="s">
        <v>7</v>
      </c>
      <c r="W259" s="6"/>
      <c r="X259" s="6"/>
      <c r="Y259" s="17"/>
      <c r="Z259" s="20">
        <f>Z257/Z258</f>
        <v>140</v>
      </c>
      <c r="AA259" s="21" t="s">
        <v>8</v>
      </c>
      <c r="AK259" s="16" t="s">
        <v>7</v>
      </c>
      <c r="AL259" s="6"/>
      <c r="AM259" s="6"/>
      <c r="AN259" s="17"/>
      <c r="AO259" s="20">
        <f>AO257/AO258</f>
        <v>140</v>
      </c>
      <c r="AP259" s="21" t="s">
        <v>8</v>
      </c>
      <c r="AZ259" s="16" t="s">
        <v>7</v>
      </c>
      <c r="BA259" s="6"/>
      <c r="BB259" s="6"/>
      <c r="BC259" s="17"/>
      <c r="BD259" s="20">
        <f>BD257/BD258</f>
        <v>140</v>
      </c>
      <c r="BE259" s="21" t="s">
        <v>8</v>
      </c>
      <c r="BO259" s="16" t="s">
        <v>7</v>
      </c>
      <c r="BP259" s="6"/>
      <c r="BQ259" s="6"/>
      <c r="BR259" s="17"/>
      <c r="BS259" s="20">
        <f>BS257/BS258</f>
        <v>140</v>
      </c>
      <c r="BT259" s="21" t="s">
        <v>8</v>
      </c>
      <c r="CD259" s="16" t="s">
        <v>7</v>
      </c>
      <c r="CE259" s="6"/>
      <c r="CF259" s="6"/>
      <c r="CG259" s="17"/>
      <c r="CH259" s="20">
        <f>CH257/CH258</f>
        <v>140</v>
      </c>
      <c r="CI259" s="21" t="s">
        <v>8</v>
      </c>
      <c r="CS259" s="16" t="s">
        <v>7</v>
      </c>
      <c r="CT259" s="6"/>
      <c r="CU259" s="6"/>
      <c r="CV259" s="17"/>
      <c r="CW259" s="20">
        <f>CW257/CW258</f>
        <v>140</v>
      </c>
      <c r="CX259" s="21" t="s">
        <v>8</v>
      </c>
      <c r="DH259" s="16" t="s">
        <v>7</v>
      </c>
      <c r="DI259" s="6"/>
      <c r="DJ259" s="6"/>
      <c r="DK259" s="17"/>
      <c r="DL259" s="20">
        <f>DL257/DL258</f>
        <v>140</v>
      </c>
      <c r="DM259" s="21" t="s">
        <v>8</v>
      </c>
      <c r="DW259" s="16" t="s">
        <v>7</v>
      </c>
      <c r="DX259" s="6"/>
      <c r="DY259" s="6"/>
      <c r="DZ259" s="17"/>
      <c r="EA259" s="20">
        <f>EA257/EA258</f>
        <v>140</v>
      </c>
      <c r="EB259" s="21" t="s">
        <v>8</v>
      </c>
      <c r="EL259" s="16" t="s">
        <v>7</v>
      </c>
      <c r="EM259" s="6"/>
      <c r="EN259" s="6"/>
      <c r="EO259" s="17"/>
      <c r="EP259" s="20">
        <f>EP257/EP258</f>
        <v>140</v>
      </c>
      <c r="EQ259" s="21" t="s">
        <v>8</v>
      </c>
      <c r="FA259" s="16" t="s">
        <v>7</v>
      </c>
      <c r="FB259" s="6"/>
      <c r="FC259" s="6"/>
      <c r="FD259" s="17"/>
      <c r="FE259" s="20">
        <f>FE257/FE258</f>
        <v>140</v>
      </c>
      <c r="FF259" s="21" t="s">
        <v>8</v>
      </c>
      <c r="FP259" s="16" t="s">
        <v>7</v>
      </c>
      <c r="FQ259" s="6"/>
      <c r="FR259" s="6"/>
      <c r="FS259" s="17"/>
      <c r="FT259" s="20">
        <f>FT257/FT258</f>
        <v>140</v>
      </c>
      <c r="FU259" s="21" t="s">
        <v>8</v>
      </c>
      <c r="GE259" s="16" t="s">
        <v>7</v>
      </c>
      <c r="GF259" s="6"/>
      <c r="GG259" s="6"/>
      <c r="GH259" s="17"/>
      <c r="GI259" s="20">
        <f>GI257/GI258</f>
        <v>140</v>
      </c>
      <c r="GJ259" s="21" t="s">
        <v>8</v>
      </c>
    </row>
    <row r="260" ht="15.75" customHeight="1">
      <c r="A260" s="102"/>
      <c r="G260" s="16" t="s">
        <v>9</v>
      </c>
      <c r="H260" s="6"/>
      <c r="I260" s="6"/>
      <c r="J260" s="17"/>
      <c r="K260" s="22">
        <f>K209+0.1</f>
        <v>3.85</v>
      </c>
      <c r="L260" s="19"/>
      <c r="V260" s="16" t="s">
        <v>9</v>
      </c>
      <c r="W260" s="6"/>
      <c r="X260" s="6"/>
      <c r="Y260" s="17"/>
      <c r="Z260" s="22">
        <f>K260</f>
        <v>3.85</v>
      </c>
      <c r="AA260" s="19"/>
      <c r="AK260" s="16" t="s">
        <v>9</v>
      </c>
      <c r="AL260" s="6"/>
      <c r="AM260" s="6"/>
      <c r="AN260" s="17"/>
      <c r="AO260" s="22">
        <f>Z260</f>
        <v>3.85</v>
      </c>
      <c r="AP260" s="19"/>
      <c r="AZ260" s="16" t="s">
        <v>9</v>
      </c>
      <c r="BA260" s="6"/>
      <c r="BB260" s="6"/>
      <c r="BC260" s="17"/>
      <c r="BD260" s="22">
        <f>AO260</f>
        <v>3.85</v>
      </c>
      <c r="BE260" s="19"/>
      <c r="BO260" s="16" t="s">
        <v>9</v>
      </c>
      <c r="BP260" s="6"/>
      <c r="BQ260" s="6"/>
      <c r="BR260" s="17"/>
      <c r="BS260" s="22">
        <f>BD260</f>
        <v>3.85</v>
      </c>
      <c r="BT260" s="19"/>
      <c r="CD260" s="16" t="s">
        <v>9</v>
      </c>
      <c r="CE260" s="6"/>
      <c r="CF260" s="6"/>
      <c r="CG260" s="17"/>
      <c r="CH260" s="22">
        <f>BS260</f>
        <v>3.85</v>
      </c>
      <c r="CI260" s="19"/>
      <c r="CS260" s="16" t="s">
        <v>9</v>
      </c>
      <c r="CT260" s="6"/>
      <c r="CU260" s="6"/>
      <c r="CV260" s="17"/>
      <c r="CW260" s="22">
        <f>CH260</f>
        <v>3.85</v>
      </c>
      <c r="CX260" s="19"/>
      <c r="DH260" s="16" t="s">
        <v>9</v>
      </c>
      <c r="DI260" s="6"/>
      <c r="DJ260" s="6"/>
      <c r="DK260" s="17"/>
      <c r="DL260" s="22">
        <f>CW260</f>
        <v>3.85</v>
      </c>
      <c r="DM260" s="19"/>
      <c r="DW260" s="16" t="s">
        <v>9</v>
      </c>
      <c r="DX260" s="6"/>
      <c r="DY260" s="6"/>
      <c r="DZ260" s="17"/>
      <c r="EA260" s="22">
        <f>DL260</f>
        <v>3.85</v>
      </c>
      <c r="EB260" s="19"/>
      <c r="EL260" s="16" t="s">
        <v>9</v>
      </c>
      <c r="EM260" s="6"/>
      <c r="EN260" s="6"/>
      <c r="EO260" s="17"/>
      <c r="EP260" s="22">
        <f>EA260</f>
        <v>3.85</v>
      </c>
      <c r="EQ260" s="19"/>
      <c r="FA260" s="16" t="s">
        <v>9</v>
      </c>
      <c r="FB260" s="6"/>
      <c r="FC260" s="6"/>
      <c r="FD260" s="17"/>
      <c r="FE260" s="22">
        <f>EP260</f>
        <v>3.85</v>
      </c>
      <c r="FF260" s="19"/>
      <c r="FP260" s="16" t="s">
        <v>9</v>
      </c>
      <c r="FQ260" s="6"/>
      <c r="FR260" s="6"/>
      <c r="FS260" s="17"/>
      <c r="FT260" s="22">
        <f>FE260</f>
        <v>3.85</v>
      </c>
      <c r="FU260" s="19"/>
      <c r="GE260" s="16" t="s">
        <v>9</v>
      </c>
      <c r="GF260" s="6"/>
      <c r="GG260" s="6"/>
      <c r="GH260" s="17"/>
      <c r="GI260" s="22">
        <f>FT260</f>
        <v>3.85</v>
      </c>
      <c r="GJ260" s="19"/>
    </row>
    <row r="261" ht="15.75" customHeight="1">
      <c r="A261" s="102"/>
      <c r="G261" s="16" t="s">
        <v>10</v>
      </c>
      <c r="H261" s="6"/>
      <c r="I261" s="6"/>
      <c r="J261" s="17"/>
      <c r="K261" s="22">
        <f>SUM('Payback Calculator'!E14:F14)</f>
        <v>1.6</v>
      </c>
      <c r="L261" s="19"/>
      <c r="V261" s="16" t="s">
        <v>10</v>
      </c>
      <c r="W261" s="6"/>
      <c r="X261" s="6"/>
      <c r="Y261" s="17"/>
      <c r="Z261" s="22">
        <f>'Payback Calculator'!C78</f>
        <v>1.2</v>
      </c>
      <c r="AA261" s="19"/>
      <c r="AK261" s="16" t="s">
        <v>10</v>
      </c>
      <c r="AL261" s="6"/>
      <c r="AM261" s="6"/>
      <c r="AN261" s="17"/>
      <c r="AO261" s="22">
        <f>'Payback Calculator'!C79</f>
        <v>1.3</v>
      </c>
      <c r="AP261" s="19"/>
      <c r="AZ261" s="16" t="s">
        <v>10</v>
      </c>
      <c r="BA261" s="6"/>
      <c r="BB261" s="6"/>
      <c r="BC261" s="17"/>
      <c r="BD261" s="22">
        <f>'Payback Calculator'!C80</f>
        <v>1.4</v>
      </c>
      <c r="BE261" s="19"/>
      <c r="BO261" s="16" t="s">
        <v>10</v>
      </c>
      <c r="BP261" s="6"/>
      <c r="BQ261" s="6"/>
      <c r="BR261" s="17"/>
      <c r="BS261" s="22">
        <f>'Payback Calculator'!C81</f>
        <v>1.5</v>
      </c>
      <c r="BT261" s="19"/>
      <c r="CD261" s="16" t="s">
        <v>10</v>
      </c>
      <c r="CE261" s="6"/>
      <c r="CF261" s="6"/>
      <c r="CG261" s="17"/>
      <c r="CH261" s="22">
        <f>'Payback Calculator'!C82</f>
        <v>1.6</v>
      </c>
      <c r="CI261" s="19"/>
      <c r="CS261" s="16" t="s">
        <v>10</v>
      </c>
      <c r="CT261" s="6"/>
      <c r="CU261" s="6"/>
      <c r="CV261" s="17"/>
      <c r="CW261" s="22">
        <f>'Payback Calculator'!C84</f>
        <v>1.8</v>
      </c>
      <c r="CX261" s="19"/>
      <c r="DH261" s="16" t="s">
        <v>10</v>
      </c>
      <c r="DI261" s="6"/>
      <c r="DJ261" s="6"/>
      <c r="DK261" s="17"/>
      <c r="DL261" s="22">
        <f>'Payback Calculator'!C85</f>
        <v>1.9</v>
      </c>
      <c r="DM261" s="19"/>
      <c r="DW261" s="16" t="s">
        <v>10</v>
      </c>
      <c r="DX261" s="6"/>
      <c r="DY261" s="6"/>
      <c r="DZ261" s="17"/>
      <c r="EA261" s="22">
        <f>'Payback Calculator'!C86</f>
        <v>2</v>
      </c>
      <c r="EB261" s="19"/>
      <c r="EL261" s="16" t="s">
        <v>10</v>
      </c>
      <c r="EM261" s="6"/>
      <c r="EN261" s="6"/>
      <c r="EO261" s="17"/>
      <c r="EP261" s="22">
        <f>'Payback Calculator'!C83</f>
        <v>1.7</v>
      </c>
      <c r="EQ261" s="19"/>
      <c r="FA261" s="16" t="s">
        <v>10</v>
      </c>
      <c r="FB261" s="6"/>
      <c r="FC261" s="6"/>
      <c r="FD261" s="17"/>
      <c r="FE261" s="22" t="str">
        <f>Sheet2!#REF!</f>
        <v>#ERROR!</v>
      </c>
      <c r="FF261" s="19"/>
      <c r="FP261" s="16" t="s">
        <v>10</v>
      </c>
      <c r="FQ261" s="6"/>
      <c r="FR261" s="6"/>
      <c r="FS261" s="17"/>
      <c r="FT261" s="22" t="str">
        <f>'Payback Calculator'!#REF!</f>
        <v>#ERROR!</v>
      </c>
      <c r="FU261" s="19"/>
      <c r="GE261" s="16" t="s">
        <v>10</v>
      </c>
      <c r="GF261" s="6"/>
      <c r="GG261" s="6"/>
      <c r="GH261" s="17"/>
      <c r="GI261" s="22" t="str">
        <f>'Payback Calculator'!#REF!</f>
        <v>#ERROR!</v>
      </c>
      <c r="GJ261" s="19"/>
    </row>
    <row r="262" ht="15.75" customHeight="1">
      <c r="A262" s="102"/>
      <c r="G262" s="16" t="s">
        <v>11</v>
      </c>
      <c r="H262" s="6"/>
      <c r="I262" s="6"/>
      <c r="J262" s="17"/>
      <c r="K262" s="23">
        <f>K261/100</f>
        <v>0.016</v>
      </c>
      <c r="L262" s="19"/>
      <c r="V262" s="16" t="s">
        <v>11</v>
      </c>
      <c r="W262" s="6"/>
      <c r="X262" s="6"/>
      <c r="Y262" s="17"/>
      <c r="Z262" s="23">
        <f>Z261/100</f>
        <v>0.012</v>
      </c>
      <c r="AA262" s="19"/>
      <c r="AK262" s="16" t="s">
        <v>11</v>
      </c>
      <c r="AL262" s="6"/>
      <c r="AM262" s="6"/>
      <c r="AN262" s="17"/>
      <c r="AO262" s="23">
        <f>AO261/100</f>
        <v>0.013</v>
      </c>
      <c r="AP262" s="19"/>
      <c r="AZ262" s="16" t="s">
        <v>11</v>
      </c>
      <c r="BA262" s="6"/>
      <c r="BB262" s="6"/>
      <c r="BC262" s="17"/>
      <c r="BD262" s="23">
        <f>BD261/100</f>
        <v>0.014</v>
      </c>
      <c r="BE262" s="19"/>
      <c r="BO262" s="16" t="s">
        <v>11</v>
      </c>
      <c r="BP262" s="6"/>
      <c r="BQ262" s="6"/>
      <c r="BR262" s="17"/>
      <c r="BS262" s="23">
        <f>BS261/100</f>
        <v>0.015</v>
      </c>
      <c r="BT262" s="19"/>
      <c r="CD262" s="16" t="s">
        <v>11</v>
      </c>
      <c r="CE262" s="6"/>
      <c r="CF262" s="6"/>
      <c r="CG262" s="17"/>
      <c r="CH262" s="23">
        <f>CH261/100</f>
        <v>0.016</v>
      </c>
      <c r="CI262" s="19"/>
      <c r="CS262" s="16" t="s">
        <v>11</v>
      </c>
      <c r="CT262" s="6"/>
      <c r="CU262" s="6"/>
      <c r="CV262" s="17"/>
      <c r="CW262" s="23">
        <f>CW261/100</f>
        <v>0.018</v>
      </c>
      <c r="CX262" s="19"/>
      <c r="DH262" s="16" t="s">
        <v>11</v>
      </c>
      <c r="DI262" s="6"/>
      <c r="DJ262" s="6"/>
      <c r="DK262" s="17"/>
      <c r="DL262" s="23">
        <f>DL261/100</f>
        <v>0.019</v>
      </c>
      <c r="DM262" s="19"/>
      <c r="DW262" s="16" t="s">
        <v>11</v>
      </c>
      <c r="DX262" s="6"/>
      <c r="DY262" s="6"/>
      <c r="DZ262" s="17"/>
      <c r="EA262" s="23">
        <f>EA261/100</f>
        <v>0.02</v>
      </c>
      <c r="EB262" s="19"/>
      <c r="EL262" s="16" t="s">
        <v>11</v>
      </c>
      <c r="EM262" s="6"/>
      <c r="EN262" s="6"/>
      <c r="EO262" s="17"/>
      <c r="EP262" s="23">
        <f>EP261/100</f>
        <v>0.017</v>
      </c>
      <c r="EQ262" s="19"/>
      <c r="FA262" s="16" t="s">
        <v>11</v>
      </c>
      <c r="FB262" s="6"/>
      <c r="FC262" s="6"/>
      <c r="FD262" s="17"/>
      <c r="FE262" s="23" t="str">
        <f>FE261/100</f>
        <v>#ERROR!</v>
      </c>
      <c r="FF262" s="19"/>
      <c r="FP262" s="16" t="s">
        <v>11</v>
      </c>
      <c r="FQ262" s="6"/>
      <c r="FR262" s="6"/>
      <c r="FS262" s="17"/>
      <c r="FT262" s="23" t="str">
        <f>FT261/100</f>
        <v>#ERROR!</v>
      </c>
      <c r="FU262" s="19"/>
      <c r="GE262" s="16" t="s">
        <v>11</v>
      </c>
      <c r="GF262" s="6"/>
      <c r="GG262" s="6"/>
      <c r="GH262" s="17"/>
      <c r="GI262" s="23" t="str">
        <f>GI261/100</f>
        <v>#ERROR!</v>
      </c>
      <c r="GJ262" s="19"/>
    </row>
    <row r="263" ht="15.75" customHeight="1">
      <c r="A263" s="102"/>
      <c r="G263" s="16" t="s">
        <v>12</v>
      </c>
      <c r="H263" s="6"/>
      <c r="I263" s="6"/>
      <c r="J263" s="17"/>
      <c r="K263" s="24">
        <f>K262*K259</f>
        <v>2.24</v>
      </c>
      <c r="L263" s="19"/>
      <c r="V263" s="16" t="s">
        <v>12</v>
      </c>
      <c r="W263" s="6"/>
      <c r="X263" s="6"/>
      <c r="Y263" s="17"/>
      <c r="Z263" s="24">
        <f>Z262*Z259</f>
        <v>1.68</v>
      </c>
      <c r="AA263" s="19"/>
      <c r="AK263" s="16" t="s">
        <v>12</v>
      </c>
      <c r="AL263" s="6"/>
      <c r="AM263" s="6"/>
      <c r="AN263" s="17"/>
      <c r="AO263" s="24">
        <f>AO262*AO259</f>
        <v>1.82</v>
      </c>
      <c r="AP263" s="19"/>
      <c r="AZ263" s="16" t="s">
        <v>12</v>
      </c>
      <c r="BA263" s="6"/>
      <c r="BB263" s="6"/>
      <c r="BC263" s="17"/>
      <c r="BD263" s="24">
        <f>BD262*BD259</f>
        <v>1.96</v>
      </c>
      <c r="BE263" s="19"/>
      <c r="BO263" s="16" t="s">
        <v>12</v>
      </c>
      <c r="BP263" s="6"/>
      <c r="BQ263" s="6"/>
      <c r="BR263" s="17"/>
      <c r="BS263" s="24">
        <f>BS262*BS259</f>
        <v>2.1</v>
      </c>
      <c r="BT263" s="19"/>
      <c r="CD263" s="16" t="s">
        <v>12</v>
      </c>
      <c r="CE263" s="6"/>
      <c r="CF263" s="6"/>
      <c r="CG263" s="17"/>
      <c r="CH263" s="24">
        <f>CH262*CH259</f>
        <v>2.24</v>
      </c>
      <c r="CI263" s="19"/>
      <c r="CS263" s="16" t="s">
        <v>12</v>
      </c>
      <c r="CT263" s="6"/>
      <c r="CU263" s="6"/>
      <c r="CV263" s="17"/>
      <c r="CW263" s="24">
        <f>CW262*CW259</f>
        <v>2.52</v>
      </c>
      <c r="CX263" s="19"/>
      <c r="DH263" s="16" t="s">
        <v>12</v>
      </c>
      <c r="DI263" s="6"/>
      <c r="DJ263" s="6"/>
      <c r="DK263" s="17"/>
      <c r="DL263" s="24">
        <f>DL262*DL259</f>
        <v>2.66</v>
      </c>
      <c r="DM263" s="19"/>
      <c r="DW263" s="16" t="s">
        <v>12</v>
      </c>
      <c r="DX263" s="6"/>
      <c r="DY263" s="6"/>
      <c r="DZ263" s="17"/>
      <c r="EA263" s="24">
        <f>EA262*EA259</f>
        <v>2.8</v>
      </c>
      <c r="EB263" s="19"/>
      <c r="EL263" s="16" t="s">
        <v>12</v>
      </c>
      <c r="EM263" s="6"/>
      <c r="EN263" s="6"/>
      <c r="EO263" s="17"/>
      <c r="EP263" s="24">
        <f>EP262*EP259</f>
        <v>2.38</v>
      </c>
      <c r="EQ263" s="19"/>
      <c r="FA263" s="16" t="s">
        <v>12</v>
      </c>
      <c r="FB263" s="6"/>
      <c r="FC263" s="6"/>
      <c r="FD263" s="17"/>
      <c r="FE263" s="24" t="str">
        <f>FE262*FE259</f>
        <v>#ERROR!</v>
      </c>
      <c r="FF263" s="19"/>
      <c r="FP263" s="16" t="s">
        <v>12</v>
      </c>
      <c r="FQ263" s="6"/>
      <c r="FR263" s="6"/>
      <c r="FS263" s="17"/>
      <c r="FT263" s="24" t="str">
        <f>FT262*FT259</f>
        <v>#ERROR!</v>
      </c>
      <c r="FU263" s="19"/>
      <c r="GE263" s="16" t="s">
        <v>12</v>
      </c>
      <c r="GF263" s="6"/>
      <c r="GG263" s="6"/>
      <c r="GH263" s="17"/>
      <c r="GI263" s="24" t="str">
        <f>GI262*GI259</f>
        <v>#ERROR!</v>
      </c>
      <c r="GJ263" s="19"/>
    </row>
    <row r="264" ht="15.75" customHeight="1">
      <c r="A264" s="102"/>
      <c r="G264" s="16" t="s">
        <v>13</v>
      </c>
      <c r="H264" s="6"/>
      <c r="I264" s="6"/>
      <c r="J264" s="17"/>
      <c r="K264" s="18">
        <f>K213</f>
        <v>1100</v>
      </c>
      <c r="L264" s="19"/>
      <c r="V264" s="16" t="s">
        <v>13</v>
      </c>
      <c r="W264" s="6"/>
      <c r="X264" s="6"/>
      <c r="Y264" s="17"/>
      <c r="Z264" s="18">
        <f>K264</f>
        <v>1100</v>
      </c>
      <c r="AA264" s="19"/>
      <c r="AK264" s="16" t="s">
        <v>13</v>
      </c>
      <c r="AL264" s="6"/>
      <c r="AM264" s="6"/>
      <c r="AN264" s="17"/>
      <c r="AO264" s="18">
        <f>Z264</f>
        <v>1100</v>
      </c>
      <c r="AP264" s="19"/>
      <c r="AZ264" s="16" t="s">
        <v>13</v>
      </c>
      <c r="BA264" s="6"/>
      <c r="BB264" s="6"/>
      <c r="BC264" s="17"/>
      <c r="BD264" s="18">
        <f>AO264</f>
        <v>1100</v>
      </c>
      <c r="BE264" s="19"/>
      <c r="BO264" s="16" t="s">
        <v>13</v>
      </c>
      <c r="BP264" s="6"/>
      <c r="BQ264" s="6"/>
      <c r="BR264" s="17"/>
      <c r="BS264" s="18">
        <f>BD264</f>
        <v>1100</v>
      </c>
      <c r="BT264" s="19"/>
      <c r="CD264" s="16" t="s">
        <v>13</v>
      </c>
      <c r="CE264" s="6"/>
      <c r="CF264" s="6"/>
      <c r="CG264" s="17"/>
      <c r="CH264" s="18">
        <f>BS264</f>
        <v>1100</v>
      </c>
      <c r="CI264" s="19"/>
      <c r="CS264" s="16" t="s">
        <v>13</v>
      </c>
      <c r="CT264" s="6"/>
      <c r="CU264" s="6"/>
      <c r="CV264" s="17"/>
      <c r="CW264" s="18">
        <f>CH264</f>
        <v>1100</v>
      </c>
      <c r="CX264" s="19"/>
      <c r="DH264" s="16" t="s">
        <v>13</v>
      </c>
      <c r="DI264" s="6"/>
      <c r="DJ264" s="6"/>
      <c r="DK264" s="17"/>
      <c r="DL264" s="18">
        <f>CW264</f>
        <v>1100</v>
      </c>
      <c r="DM264" s="19"/>
      <c r="DW264" s="16" t="s">
        <v>13</v>
      </c>
      <c r="DX264" s="6"/>
      <c r="DY264" s="6"/>
      <c r="DZ264" s="17"/>
      <c r="EA264" s="18">
        <f>DL264</f>
        <v>1100</v>
      </c>
      <c r="EB264" s="19"/>
      <c r="EL264" s="16" t="s">
        <v>13</v>
      </c>
      <c r="EM264" s="6"/>
      <c r="EN264" s="6"/>
      <c r="EO264" s="17"/>
      <c r="EP264" s="18">
        <f>EA264</f>
        <v>1100</v>
      </c>
      <c r="EQ264" s="19"/>
      <c r="FA264" s="16" t="s">
        <v>13</v>
      </c>
      <c r="FB264" s="6"/>
      <c r="FC264" s="6"/>
      <c r="FD264" s="17"/>
      <c r="FE264" s="18">
        <f>EP264</f>
        <v>1100</v>
      </c>
      <c r="FF264" s="19"/>
      <c r="FP264" s="16" t="s">
        <v>13</v>
      </c>
      <c r="FQ264" s="6"/>
      <c r="FR264" s="6"/>
      <c r="FS264" s="17"/>
      <c r="FT264" s="18">
        <f>FE264</f>
        <v>1100</v>
      </c>
      <c r="FU264" s="19"/>
      <c r="GE264" s="16" t="s">
        <v>13</v>
      </c>
      <c r="GF264" s="6"/>
      <c r="GG264" s="6"/>
      <c r="GH264" s="17"/>
      <c r="GI264" s="18">
        <f>FT264</f>
        <v>1100</v>
      </c>
      <c r="GJ264" s="19"/>
    </row>
    <row r="265" ht="15.75" customHeight="1">
      <c r="A265" s="102"/>
      <c r="G265" s="16" t="s">
        <v>14</v>
      </c>
      <c r="H265" s="6"/>
      <c r="I265" s="6"/>
      <c r="J265" s="17"/>
      <c r="K265" s="25">
        <f>SUM(K279:T279)</f>
        <v>830.28</v>
      </c>
      <c r="L265" s="21" t="s">
        <v>15</v>
      </c>
      <c r="V265" s="16" t="s">
        <v>14</v>
      </c>
      <c r="W265" s="6"/>
      <c r="X265" s="6"/>
      <c r="Y265" s="17"/>
      <c r="Z265" s="25">
        <f>SUM(Z279:AI279)</f>
        <v>830.28</v>
      </c>
      <c r="AA265" s="21" t="s">
        <v>15</v>
      </c>
      <c r="AK265" s="16" t="s">
        <v>14</v>
      </c>
      <c r="AL265" s="6"/>
      <c r="AM265" s="6"/>
      <c r="AN265" s="17"/>
      <c r="AO265" s="25">
        <f>SUM(AO279:AX279)</f>
        <v>830.28</v>
      </c>
      <c r="AP265" s="21" t="s">
        <v>15</v>
      </c>
      <c r="AZ265" s="16" t="s">
        <v>14</v>
      </c>
      <c r="BA265" s="6"/>
      <c r="BB265" s="6"/>
      <c r="BC265" s="17"/>
      <c r="BD265" s="25">
        <f>SUM(BD279:BM279)</f>
        <v>830.28</v>
      </c>
      <c r="BE265" s="21" t="s">
        <v>15</v>
      </c>
      <c r="BO265" s="16" t="s">
        <v>14</v>
      </c>
      <c r="BP265" s="6"/>
      <c r="BQ265" s="6"/>
      <c r="BR265" s="17"/>
      <c r="BS265" s="25">
        <f>SUM(BS279:CB279)</f>
        <v>830.28</v>
      </c>
      <c r="BT265" s="21" t="s">
        <v>15</v>
      </c>
      <c r="CD265" s="16" t="s">
        <v>14</v>
      </c>
      <c r="CE265" s="6"/>
      <c r="CF265" s="6"/>
      <c r="CG265" s="17"/>
      <c r="CH265" s="25">
        <f>SUM(CH279:CQ279)</f>
        <v>830.28</v>
      </c>
      <c r="CI265" s="21" t="s">
        <v>15</v>
      </c>
      <c r="CS265" s="16" t="s">
        <v>14</v>
      </c>
      <c r="CT265" s="6"/>
      <c r="CU265" s="6"/>
      <c r="CV265" s="17"/>
      <c r="CW265" s="25">
        <f>SUM(CW279:DF279)</f>
        <v>830.28</v>
      </c>
      <c r="CX265" s="21" t="s">
        <v>15</v>
      </c>
      <c r="DH265" s="16" t="s">
        <v>14</v>
      </c>
      <c r="DI265" s="6"/>
      <c r="DJ265" s="6"/>
      <c r="DK265" s="17"/>
      <c r="DL265" s="25">
        <f>SUM(DL279:DU279)</f>
        <v>830.28</v>
      </c>
      <c r="DM265" s="21" t="s">
        <v>15</v>
      </c>
      <c r="DW265" s="16" t="s">
        <v>14</v>
      </c>
      <c r="DX265" s="6"/>
      <c r="DY265" s="6"/>
      <c r="DZ265" s="17"/>
      <c r="EA265" s="25">
        <f>SUM(EA279:EJ279)</f>
        <v>830.28</v>
      </c>
      <c r="EB265" s="21" t="s">
        <v>15</v>
      </c>
      <c r="EL265" s="16" t="s">
        <v>14</v>
      </c>
      <c r="EM265" s="6"/>
      <c r="EN265" s="6"/>
      <c r="EO265" s="17"/>
      <c r="EP265" s="25">
        <f>SUM(EP279:EY279)</f>
        <v>830.28</v>
      </c>
      <c r="EQ265" s="21" t="s">
        <v>15</v>
      </c>
      <c r="FA265" s="16" t="s">
        <v>14</v>
      </c>
      <c r="FB265" s="6"/>
      <c r="FC265" s="6"/>
      <c r="FD265" s="17"/>
      <c r="FE265" s="25">
        <f>SUM(FE279:FN279)</f>
        <v>830.28</v>
      </c>
      <c r="FF265" s="21" t="s">
        <v>15</v>
      </c>
      <c r="FP265" s="16" t="s">
        <v>14</v>
      </c>
      <c r="FQ265" s="6"/>
      <c r="FR265" s="6"/>
      <c r="FS265" s="17"/>
      <c r="FT265" s="25">
        <f>SUM(FT279:GC279)</f>
        <v>830.28</v>
      </c>
      <c r="FU265" s="21" t="s">
        <v>15</v>
      </c>
      <c r="GE265" s="16" t="s">
        <v>14</v>
      </c>
      <c r="GF265" s="6"/>
      <c r="GG265" s="6"/>
      <c r="GH265" s="17"/>
      <c r="GI265" s="25">
        <f>SUM(GI279:GR279)</f>
        <v>830.28</v>
      </c>
      <c r="GJ265" s="21" t="s">
        <v>15</v>
      </c>
    </row>
    <row r="266" ht="15.75" customHeight="1">
      <c r="A266" s="102"/>
      <c r="G266" s="16" t="s">
        <v>16</v>
      </c>
      <c r="H266" s="6"/>
      <c r="I266" s="6"/>
      <c r="J266" s="17"/>
      <c r="K266" s="29">
        <f t="shared" ref="K266:K267" si="531">K215</f>
        <v>24</v>
      </c>
      <c r="L266" s="19"/>
      <c r="V266" s="16" t="s">
        <v>16</v>
      </c>
      <c r="W266" s="6"/>
      <c r="X266" s="6"/>
      <c r="Y266" s="17"/>
      <c r="Z266" s="29">
        <f t="shared" ref="Z266:Z267" si="532">K266</f>
        <v>24</v>
      </c>
      <c r="AA266" s="19"/>
      <c r="AK266" s="16" t="s">
        <v>16</v>
      </c>
      <c r="AL266" s="6"/>
      <c r="AM266" s="6"/>
      <c r="AN266" s="17"/>
      <c r="AO266" s="29">
        <f t="shared" ref="AO266:AO267" si="533">Z266</f>
        <v>24</v>
      </c>
      <c r="AP266" s="19"/>
      <c r="AZ266" s="16" t="s">
        <v>16</v>
      </c>
      <c r="BA266" s="6"/>
      <c r="BB266" s="6"/>
      <c r="BC266" s="17"/>
      <c r="BD266" s="29">
        <f t="shared" ref="BD266:BD267" si="534">AO266</f>
        <v>24</v>
      </c>
      <c r="BE266" s="19"/>
      <c r="BO266" s="16" t="s">
        <v>16</v>
      </c>
      <c r="BP266" s="6"/>
      <c r="BQ266" s="6"/>
      <c r="BR266" s="17"/>
      <c r="BS266" s="29">
        <f t="shared" ref="BS266:BS267" si="535">BD266</f>
        <v>24</v>
      </c>
      <c r="BT266" s="19"/>
      <c r="CD266" s="16" t="s">
        <v>16</v>
      </c>
      <c r="CE266" s="6"/>
      <c r="CF266" s="6"/>
      <c r="CG266" s="17"/>
      <c r="CH266" s="29">
        <f t="shared" ref="CH266:CH267" si="536">BS266</f>
        <v>24</v>
      </c>
      <c r="CI266" s="19"/>
      <c r="CS266" s="16" t="s">
        <v>16</v>
      </c>
      <c r="CT266" s="6"/>
      <c r="CU266" s="6"/>
      <c r="CV266" s="17"/>
      <c r="CW266" s="29">
        <f t="shared" ref="CW266:CW267" si="537">CH266</f>
        <v>24</v>
      </c>
      <c r="CX266" s="19"/>
      <c r="DH266" s="16" t="s">
        <v>16</v>
      </c>
      <c r="DI266" s="6"/>
      <c r="DJ266" s="6"/>
      <c r="DK266" s="17"/>
      <c r="DL266" s="29">
        <f t="shared" ref="DL266:DL267" si="538">CW266</f>
        <v>24</v>
      </c>
      <c r="DM266" s="19"/>
      <c r="DW266" s="16" t="s">
        <v>16</v>
      </c>
      <c r="DX266" s="6"/>
      <c r="DY266" s="6"/>
      <c r="DZ266" s="17"/>
      <c r="EA266" s="29">
        <f t="shared" ref="EA266:EA267" si="539">DL266</f>
        <v>24</v>
      </c>
      <c r="EB266" s="19"/>
      <c r="EL266" s="16" t="s">
        <v>16</v>
      </c>
      <c r="EM266" s="6"/>
      <c r="EN266" s="6"/>
      <c r="EO266" s="17"/>
      <c r="EP266" s="29">
        <f t="shared" ref="EP266:EP267" si="540">EA266</f>
        <v>24</v>
      </c>
      <c r="EQ266" s="19"/>
      <c r="FA266" s="16" t="s">
        <v>16</v>
      </c>
      <c r="FB266" s="6"/>
      <c r="FC266" s="6"/>
      <c r="FD266" s="17"/>
      <c r="FE266" s="29">
        <f t="shared" ref="FE266:FE267" si="541">EP266</f>
        <v>24</v>
      </c>
      <c r="FF266" s="19"/>
      <c r="FP266" s="16" t="s">
        <v>16</v>
      </c>
      <c r="FQ266" s="6"/>
      <c r="FR266" s="6"/>
      <c r="FS266" s="17"/>
      <c r="FT266" s="29">
        <f t="shared" ref="FT266:FT267" si="542">FE266</f>
        <v>24</v>
      </c>
      <c r="FU266" s="19"/>
      <c r="GE266" s="16" t="s">
        <v>16</v>
      </c>
      <c r="GF266" s="6"/>
      <c r="GG266" s="6"/>
      <c r="GH266" s="17"/>
      <c r="GI266" s="29">
        <f t="shared" ref="GI266:GI267" si="543">FT266</f>
        <v>24</v>
      </c>
      <c r="GJ266" s="19"/>
    </row>
    <row r="267" ht="15.75" customHeight="1">
      <c r="A267" s="102"/>
      <c r="G267" s="16" t="s">
        <v>17</v>
      </c>
      <c r="H267" s="6"/>
      <c r="I267" s="6"/>
      <c r="J267" s="17"/>
      <c r="K267" s="29">
        <f t="shared" si="531"/>
        <v>295</v>
      </c>
      <c r="L267" s="19"/>
      <c r="V267" s="16" t="s">
        <v>17</v>
      </c>
      <c r="W267" s="6"/>
      <c r="X267" s="6"/>
      <c r="Y267" s="17"/>
      <c r="Z267" s="29">
        <f t="shared" si="532"/>
        <v>295</v>
      </c>
      <c r="AA267" s="19"/>
      <c r="AK267" s="16" t="s">
        <v>17</v>
      </c>
      <c r="AL267" s="6"/>
      <c r="AM267" s="6"/>
      <c r="AN267" s="17"/>
      <c r="AO267" s="29">
        <f t="shared" si="533"/>
        <v>295</v>
      </c>
      <c r="AP267" s="19"/>
      <c r="AZ267" s="16" t="s">
        <v>17</v>
      </c>
      <c r="BA267" s="6"/>
      <c r="BB267" s="6"/>
      <c r="BC267" s="17"/>
      <c r="BD267" s="29">
        <f t="shared" si="534"/>
        <v>295</v>
      </c>
      <c r="BE267" s="19"/>
      <c r="BO267" s="16" t="s">
        <v>17</v>
      </c>
      <c r="BP267" s="6"/>
      <c r="BQ267" s="6"/>
      <c r="BR267" s="17"/>
      <c r="BS267" s="29">
        <f t="shared" si="535"/>
        <v>295</v>
      </c>
      <c r="BT267" s="19"/>
      <c r="CD267" s="16" t="s">
        <v>17</v>
      </c>
      <c r="CE267" s="6"/>
      <c r="CF267" s="6"/>
      <c r="CG267" s="17"/>
      <c r="CH267" s="29">
        <f t="shared" si="536"/>
        <v>295</v>
      </c>
      <c r="CI267" s="19"/>
      <c r="CS267" s="16" t="s">
        <v>17</v>
      </c>
      <c r="CT267" s="6"/>
      <c r="CU267" s="6"/>
      <c r="CV267" s="17"/>
      <c r="CW267" s="29">
        <f t="shared" si="537"/>
        <v>295</v>
      </c>
      <c r="CX267" s="19"/>
      <c r="DH267" s="16" t="s">
        <v>17</v>
      </c>
      <c r="DI267" s="6"/>
      <c r="DJ267" s="6"/>
      <c r="DK267" s="17"/>
      <c r="DL267" s="29">
        <f t="shared" si="538"/>
        <v>295</v>
      </c>
      <c r="DM267" s="19"/>
      <c r="DW267" s="16" t="s">
        <v>17</v>
      </c>
      <c r="DX267" s="6"/>
      <c r="DY267" s="6"/>
      <c r="DZ267" s="17"/>
      <c r="EA267" s="29">
        <f t="shared" si="539"/>
        <v>295</v>
      </c>
      <c r="EB267" s="19"/>
      <c r="EL267" s="16" t="s">
        <v>17</v>
      </c>
      <c r="EM267" s="6"/>
      <c r="EN267" s="6"/>
      <c r="EO267" s="17"/>
      <c r="EP267" s="29">
        <f t="shared" si="540"/>
        <v>295</v>
      </c>
      <c r="EQ267" s="19"/>
      <c r="FA267" s="16" t="s">
        <v>17</v>
      </c>
      <c r="FB267" s="6"/>
      <c r="FC267" s="6"/>
      <c r="FD267" s="17"/>
      <c r="FE267" s="29">
        <f t="shared" si="541"/>
        <v>295</v>
      </c>
      <c r="FF267" s="19"/>
      <c r="FP267" s="16" t="s">
        <v>17</v>
      </c>
      <c r="FQ267" s="6"/>
      <c r="FR267" s="6"/>
      <c r="FS267" s="17"/>
      <c r="FT267" s="29">
        <f t="shared" si="542"/>
        <v>295</v>
      </c>
      <c r="FU267" s="19"/>
      <c r="GE267" s="16" t="s">
        <v>17</v>
      </c>
      <c r="GF267" s="6"/>
      <c r="GG267" s="6"/>
      <c r="GH267" s="17"/>
      <c r="GI267" s="29">
        <f t="shared" si="543"/>
        <v>295</v>
      </c>
      <c r="GJ267" s="19"/>
    </row>
    <row r="268" ht="15.75" customHeight="1">
      <c r="A268" s="102"/>
      <c r="G268" s="16" t="s">
        <v>18</v>
      </c>
      <c r="H268" s="6"/>
      <c r="I268" s="6"/>
      <c r="J268" s="17"/>
      <c r="K268" s="30">
        <f>K267*K266</f>
        <v>7080</v>
      </c>
      <c r="L268" s="19"/>
      <c r="V268" s="16" t="s">
        <v>18</v>
      </c>
      <c r="W268" s="6"/>
      <c r="X268" s="6"/>
      <c r="Y268" s="17"/>
      <c r="Z268" s="30">
        <f>Z267*Z266</f>
        <v>7080</v>
      </c>
      <c r="AA268" s="19"/>
      <c r="AK268" s="16" t="s">
        <v>18</v>
      </c>
      <c r="AL268" s="6"/>
      <c r="AM268" s="6"/>
      <c r="AN268" s="17"/>
      <c r="AO268" s="30">
        <f>AO267*AO266</f>
        <v>7080</v>
      </c>
      <c r="AP268" s="19"/>
      <c r="AZ268" s="16" t="s">
        <v>18</v>
      </c>
      <c r="BA268" s="6"/>
      <c r="BB268" s="6"/>
      <c r="BC268" s="17"/>
      <c r="BD268" s="30">
        <f>BD267*BD266</f>
        <v>7080</v>
      </c>
      <c r="BE268" s="19"/>
      <c r="BO268" s="16" t="s">
        <v>18</v>
      </c>
      <c r="BP268" s="6"/>
      <c r="BQ268" s="6"/>
      <c r="BR268" s="17"/>
      <c r="BS268" s="30">
        <f>BS267*BS266</f>
        <v>7080</v>
      </c>
      <c r="BT268" s="19"/>
      <c r="CD268" s="16" t="s">
        <v>18</v>
      </c>
      <c r="CE268" s="6"/>
      <c r="CF268" s="6"/>
      <c r="CG268" s="17"/>
      <c r="CH268" s="30">
        <f>CH267*CH266</f>
        <v>7080</v>
      </c>
      <c r="CI268" s="19"/>
      <c r="CS268" s="16" t="s">
        <v>18</v>
      </c>
      <c r="CT268" s="6"/>
      <c r="CU268" s="6"/>
      <c r="CV268" s="17"/>
      <c r="CW268" s="30">
        <f>CW267*CW266</f>
        <v>7080</v>
      </c>
      <c r="CX268" s="19"/>
      <c r="DH268" s="16" t="s">
        <v>18</v>
      </c>
      <c r="DI268" s="6"/>
      <c r="DJ268" s="6"/>
      <c r="DK268" s="17"/>
      <c r="DL268" s="30">
        <f>DL267*DL266</f>
        <v>7080</v>
      </c>
      <c r="DM268" s="19"/>
      <c r="DW268" s="16" t="s">
        <v>18</v>
      </c>
      <c r="DX268" s="6"/>
      <c r="DY268" s="6"/>
      <c r="DZ268" s="17"/>
      <c r="EA268" s="30">
        <f>EA267*EA266</f>
        <v>7080</v>
      </c>
      <c r="EB268" s="19"/>
      <c r="EL268" s="16" t="s">
        <v>18</v>
      </c>
      <c r="EM268" s="6"/>
      <c r="EN268" s="6"/>
      <c r="EO268" s="17"/>
      <c r="EP268" s="30">
        <f>EP267*EP266</f>
        <v>7080</v>
      </c>
      <c r="EQ268" s="19"/>
      <c r="FA268" s="16" t="s">
        <v>18</v>
      </c>
      <c r="FB268" s="6"/>
      <c r="FC268" s="6"/>
      <c r="FD268" s="17"/>
      <c r="FE268" s="30">
        <f>FE267*FE266</f>
        <v>7080</v>
      </c>
      <c r="FF268" s="19"/>
      <c r="FP268" s="16" t="s">
        <v>18</v>
      </c>
      <c r="FQ268" s="6"/>
      <c r="FR268" s="6"/>
      <c r="FS268" s="17"/>
      <c r="FT268" s="30">
        <f>FT267*FT266</f>
        <v>7080</v>
      </c>
      <c r="FU268" s="19"/>
      <c r="GE268" s="16" t="s">
        <v>18</v>
      </c>
      <c r="GF268" s="6"/>
      <c r="GG268" s="6"/>
      <c r="GH268" s="17"/>
      <c r="GI268" s="30">
        <f>GI267*GI266</f>
        <v>7080</v>
      </c>
      <c r="GJ268" s="19"/>
    </row>
    <row r="269" ht="15.75" customHeight="1">
      <c r="A269" s="102"/>
      <c r="G269" s="16" t="s">
        <v>19</v>
      </c>
      <c r="H269" s="6"/>
      <c r="I269" s="6"/>
      <c r="J269" s="17"/>
      <c r="K269" s="31">
        <v>0.25</v>
      </c>
      <c r="L269" s="19"/>
      <c r="V269" s="16" t="s">
        <v>19</v>
      </c>
      <c r="W269" s="6"/>
      <c r="X269" s="6"/>
      <c r="Y269" s="17"/>
      <c r="Z269" s="31">
        <v>0.25</v>
      </c>
      <c r="AA269" s="19"/>
      <c r="AK269" s="16" t="s">
        <v>19</v>
      </c>
      <c r="AL269" s="6"/>
      <c r="AM269" s="6"/>
      <c r="AN269" s="17"/>
      <c r="AO269" s="31">
        <v>0.25</v>
      </c>
      <c r="AP269" s="19"/>
      <c r="AZ269" s="16" t="s">
        <v>19</v>
      </c>
      <c r="BA269" s="6"/>
      <c r="BB269" s="6"/>
      <c r="BC269" s="17"/>
      <c r="BD269" s="31">
        <v>0.25</v>
      </c>
      <c r="BE269" s="19"/>
      <c r="BO269" s="16" t="s">
        <v>19</v>
      </c>
      <c r="BP269" s="6"/>
      <c r="BQ269" s="6"/>
      <c r="BR269" s="17"/>
      <c r="BS269" s="31">
        <v>0.25</v>
      </c>
      <c r="BT269" s="19"/>
      <c r="CD269" s="16" t="s">
        <v>19</v>
      </c>
      <c r="CE269" s="6"/>
      <c r="CF269" s="6"/>
      <c r="CG269" s="17"/>
      <c r="CH269" s="31">
        <v>0.25</v>
      </c>
      <c r="CI269" s="19"/>
      <c r="CS269" s="16" t="s">
        <v>19</v>
      </c>
      <c r="CT269" s="6"/>
      <c r="CU269" s="6"/>
      <c r="CV269" s="17"/>
      <c r="CW269" s="31">
        <v>0.25</v>
      </c>
      <c r="CX269" s="19"/>
      <c r="DH269" s="16" t="s">
        <v>19</v>
      </c>
      <c r="DI269" s="6"/>
      <c r="DJ269" s="6"/>
      <c r="DK269" s="17"/>
      <c r="DL269" s="31">
        <v>0.25</v>
      </c>
      <c r="DM269" s="19"/>
      <c r="DW269" s="16" t="s">
        <v>19</v>
      </c>
      <c r="DX269" s="6"/>
      <c r="DY269" s="6"/>
      <c r="DZ269" s="17"/>
      <c r="EA269" s="31">
        <v>0.25</v>
      </c>
      <c r="EB269" s="19"/>
      <c r="EL269" s="16" t="s">
        <v>19</v>
      </c>
      <c r="EM269" s="6"/>
      <c r="EN269" s="6"/>
      <c r="EO269" s="17"/>
      <c r="EP269" s="31">
        <v>0.25</v>
      </c>
      <c r="EQ269" s="19"/>
      <c r="FA269" s="16" t="s">
        <v>19</v>
      </c>
      <c r="FB269" s="6"/>
      <c r="FC269" s="6"/>
      <c r="FD269" s="17"/>
      <c r="FE269" s="31">
        <v>0.25</v>
      </c>
      <c r="FF269" s="19"/>
      <c r="FP269" s="16" t="s">
        <v>19</v>
      </c>
      <c r="FQ269" s="6"/>
      <c r="FR269" s="6"/>
      <c r="FS269" s="17"/>
      <c r="FT269" s="31">
        <v>0.25</v>
      </c>
      <c r="FU269" s="19"/>
      <c r="GE269" s="16" t="s">
        <v>19</v>
      </c>
      <c r="GF269" s="6"/>
      <c r="GG269" s="6"/>
      <c r="GH269" s="17"/>
      <c r="GI269" s="31">
        <v>0.25</v>
      </c>
      <c r="GJ269" s="19"/>
    </row>
    <row r="270" ht="15.75" customHeight="1">
      <c r="A270" s="102"/>
      <c r="G270" s="16" t="s">
        <v>20</v>
      </c>
      <c r="H270" s="6"/>
      <c r="I270" s="6"/>
      <c r="J270" s="17"/>
      <c r="K270" s="32">
        <v>0.75</v>
      </c>
      <c r="L270" s="19"/>
      <c r="V270" s="16" t="s">
        <v>20</v>
      </c>
      <c r="W270" s="6"/>
      <c r="X270" s="6"/>
      <c r="Y270" s="17"/>
      <c r="Z270" s="32">
        <v>0.75</v>
      </c>
      <c r="AA270" s="19"/>
      <c r="AK270" s="16" t="s">
        <v>20</v>
      </c>
      <c r="AL270" s="6"/>
      <c r="AM270" s="6"/>
      <c r="AN270" s="17"/>
      <c r="AO270" s="32">
        <v>0.75</v>
      </c>
      <c r="AP270" s="19"/>
      <c r="AZ270" s="16" t="s">
        <v>20</v>
      </c>
      <c r="BA270" s="6"/>
      <c r="BB270" s="6"/>
      <c r="BC270" s="17"/>
      <c r="BD270" s="32">
        <v>0.75</v>
      </c>
      <c r="BE270" s="19"/>
      <c r="BO270" s="16" t="s">
        <v>20</v>
      </c>
      <c r="BP270" s="6"/>
      <c r="BQ270" s="6"/>
      <c r="BR270" s="17"/>
      <c r="BS270" s="32">
        <v>0.75</v>
      </c>
      <c r="BT270" s="19"/>
      <c r="CD270" s="16" t="s">
        <v>20</v>
      </c>
      <c r="CE270" s="6"/>
      <c r="CF270" s="6"/>
      <c r="CG270" s="17"/>
      <c r="CH270" s="32">
        <v>0.75</v>
      </c>
      <c r="CI270" s="19"/>
      <c r="CS270" s="16" t="s">
        <v>20</v>
      </c>
      <c r="CT270" s="6"/>
      <c r="CU270" s="6"/>
      <c r="CV270" s="17"/>
      <c r="CW270" s="32">
        <v>0.75</v>
      </c>
      <c r="CX270" s="19"/>
      <c r="DH270" s="16" t="s">
        <v>20</v>
      </c>
      <c r="DI270" s="6"/>
      <c r="DJ270" s="6"/>
      <c r="DK270" s="17"/>
      <c r="DL270" s="32">
        <v>0.75</v>
      </c>
      <c r="DM270" s="19"/>
      <c r="DW270" s="16" t="s">
        <v>20</v>
      </c>
      <c r="DX270" s="6"/>
      <c r="DY270" s="6"/>
      <c r="DZ270" s="17"/>
      <c r="EA270" s="32">
        <v>0.75</v>
      </c>
      <c r="EB270" s="19"/>
      <c r="EL270" s="16" t="s">
        <v>20</v>
      </c>
      <c r="EM270" s="6"/>
      <c r="EN270" s="6"/>
      <c r="EO270" s="17"/>
      <c r="EP270" s="32">
        <v>0.75</v>
      </c>
      <c r="EQ270" s="19"/>
      <c r="FA270" s="16" t="s">
        <v>20</v>
      </c>
      <c r="FB270" s="6"/>
      <c r="FC270" s="6"/>
      <c r="FD270" s="17"/>
      <c r="FE270" s="32">
        <v>0.75</v>
      </c>
      <c r="FF270" s="19"/>
      <c r="FP270" s="16" t="s">
        <v>20</v>
      </c>
      <c r="FQ270" s="6"/>
      <c r="FR270" s="6"/>
      <c r="FS270" s="17"/>
      <c r="FT270" s="32">
        <v>0.75</v>
      </c>
      <c r="FU270" s="19"/>
      <c r="GE270" s="16" t="s">
        <v>20</v>
      </c>
      <c r="GF270" s="6"/>
      <c r="GG270" s="6"/>
      <c r="GH270" s="17"/>
      <c r="GI270" s="32">
        <v>0.75</v>
      </c>
      <c r="GJ270" s="19"/>
    </row>
    <row r="271" ht="15.75" customHeight="1">
      <c r="A271" s="102"/>
      <c r="G271" s="33" t="s">
        <v>21</v>
      </c>
      <c r="H271" s="34"/>
      <c r="I271" s="34"/>
      <c r="J271" s="35"/>
      <c r="K271" s="36">
        <f>K220</f>
        <v>55000</v>
      </c>
      <c r="L271" s="37"/>
      <c r="V271" s="33" t="s">
        <v>21</v>
      </c>
      <c r="W271" s="34"/>
      <c r="X271" s="34"/>
      <c r="Y271" s="35"/>
      <c r="Z271" s="36">
        <f>K271</f>
        <v>55000</v>
      </c>
      <c r="AA271" s="37"/>
      <c r="AK271" s="33" t="s">
        <v>21</v>
      </c>
      <c r="AL271" s="34"/>
      <c r="AM271" s="34"/>
      <c r="AN271" s="35"/>
      <c r="AO271" s="36">
        <f>Z271</f>
        <v>55000</v>
      </c>
      <c r="AP271" s="37"/>
      <c r="AZ271" s="33" t="s">
        <v>21</v>
      </c>
      <c r="BA271" s="34"/>
      <c r="BB271" s="34"/>
      <c r="BC271" s="35"/>
      <c r="BD271" s="36">
        <f>AO271</f>
        <v>55000</v>
      </c>
      <c r="BE271" s="37"/>
      <c r="BO271" s="33" t="s">
        <v>21</v>
      </c>
      <c r="BP271" s="34"/>
      <c r="BQ271" s="34"/>
      <c r="BR271" s="35"/>
      <c r="BS271" s="36">
        <f>BD271</f>
        <v>55000</v>
      </c>
      <c r="BT271" s="37"/>
      <c r="CD271" s="33" t="s">
        <v>21</v>
      </c>
      <c r="CE271" s="34"/>
      <c r="CF271" s="34"/>
      <c r="CG271" s="35"/>
      <c r="CH271" s="36">
        <f>BS271</f>
        <v>55000</v>
      </c>
      <c r="CI271" s="37"/>
      <c r="CS271" s="33" t="s">
        <v>21</v>
      </c>
      <c r="CT271" s="34"/>
      <c r="CU271" s="34"/>
      <c r="CV271" s="35"/>
      <c r="CW271" s="36">
        <f>CH271</f>
        <v>55000</v>
      </c>
      <c r="CX271" s="37"/>
      <c r="DH271" s="33" t="s">
        <v>21</v>
      </c>
      <c r="DI271" s="34"/>
      <c r="DJ271" s="34"/>
      <c r="DK271" s="35"/>
      <c r="DL271" s="36">
        <f>CW271</f>
        <v>55000</v>
      </c>
      <c r="DM271" s="37"/>
      <c r="DW271" s="33" t="s">
        <v>21</v>
      </c>
      <c r="DX271" s="34"/>
      <c r="DY271" s="34"/>
      <c r="DZ271" s="35"/>
      <c r="EA271" s="36">
        <f>DL271</f>
        <v>55000</v>
      </c>
      <c r="EB271" s="37"/>
      <c r="EL271" s="33" t="s">
        <v>21</v>
      </c>
      <c r="EM271" s="34"/>
      <c r="EN271" s="34"/>
      <c r="EO271" s="35"/>
      <c r="EP271" s="36">
        <f>EA271</f>
        <v>55000</v>
      </c>
      <c r="EQ271" s="37"/>
      <c r="FA271" s="33" t="s">
        <v>21</v>
      </c>
      <c r="FB271" s="34"/>
      <c r="FC271" s="34"/>
      <c r="FD271" s="35"/>
      <c r="FE271" s="36">
        <f>EP271</f>
        <v>55000</v>
      </c>
      <c r="FF271" s="37"/>
      <c r="FP271" s="33" t="s">
        <v>21</v>
      </c>
      <c r="FQ271" s="34"/>
      <c r="FR271" s="34"/>
      <c r="FS271" s="35"/>
      <c r="FT271" s="36">
        <f>FE271</f>
        <v>55000</v>
      </c>
      <c r="FU271" s="37"/>
      <c r="GE271" s="33" t="s">
        <v>21</v>
      </c>
      <c r="GF271" s="34"/>
      <c r="GG271" s="34"/>
      <c r="GH271" s="35"/>
      <c r="GI271" s="36">
        <f>FT271</f>
        <v>55000</v>
      </c>
      <c r="GJ271" s="37"/>
    </row>
    <row r="272" ht="15.75" customHeight="1">
      <c r="A272" s="102"/>
      <c r="K272" s="38"/>
      <c r="L272" s="39"/>
      <c r="M272" s="39"/>
      <c r="N272" s="39"/>
      <c r="O272" s="39"/>
      <c r="P272" s="39"/>
      <c r="Q272" s="39"/>
      <c r="R272" s="39"/>
      <c r="S272" s="39"/>
      <c r="T272" s="39"/>
      <c r="Z272" s="38"/>
      <c r="AA272" s="39"/>
      <c r="AB272" s="39"/>
      <c r="AC272" s="39"/>
      <c r="AD272" s="39"/>
      <c r="AE272" s="39"/>
      <c r="AF272" s="39"/>
      <c r="AG272" s="39"/>
      <c r="AH272" s="39"/>
      <c r="AI272" s="39"/>
      <c r="AO272" s="38"/>
      <c r="AP272" s="39"/>
      <c r="AQ272" s="39"/>
      <c r="AR272" s="39"/>
      <c r="AS272" s="39"/>
      <c r="AT272" s="39"/>
      <c r="AU272" s="39"/>
      <c r="AV272" s="39"/>
      <c r="AW272" s="39"/>
      <c r="AX272" s="39"/>
      <c r="BD272" s="38"/>
      <c r="BE272" s="39"/>
      <c r="BF272" s="39"/>
      <c r="BG272" s="39"/>
      <c r="BH272" s="39"/>
      <c r="BI272" s="39"/>
      <c r="BJ272" s="39"/>
      <c r="BK272" s="39"/>
      <c r="BL272" s="39"/>
      <c r="BM272" s="39"/>
      <c r="BS272" s="38"/>
      <c r="BT272" s="39"/>
      <c r="BU272" s="39"/>
      <c r="BV272" s="39"/>
      <c r="BW272" s="39"/>
      <c r="BX272" s="39"/>
      <c r="BY272" s="39"/>
      <c r="BZ272" s="39"/>
      <c r="CA272" s="39"/>
      <c r="CB272" s="39"/>
      <c r="CH272" s="38"/>
      <c r="CI272" s="39"/>
      <c r="CJ272" s="39"/>
      <c r="CK272" s="39"/>
      <c r="CL272" s="39"/>
      <c r="CM272" s="39"/>
      <c r="CN272" s="39"/>
      <c r="CO272" s="39"/>
      <c r="CP272" s="39"/>
      <c r="CQ272" s="39"/>
      <c r="CW272" s="38"/>
      <c r="CX272" s="39"/>
      <c r="CY272" s="39"/>
      <c r="CZ272" s="39"/>
      <c r="DA272" s="39"/>
      <c r="DB272" s="39"/>
      <c r="DC272" s="39"/>
      <c r="DD272" s="39"/>
      <c r="DE272" s="39"/>
      <c r="DF272" s="39"/>
      <c r="DL272" s="38"/>
      <c r="DM272" s="39"/>
      <c r="DN272" s="39"/>
      <c r="DO272" s="39"/>
      <c r="DP272" s="39"/>
      <c r="DQ272" s="39"/>
      <c r="DR272" s="39"/>
      <c r="DS272" s="39"/>
      <c r="DT272" s="39"/>
      <c r="DU272" s="39"/>
      <c r="EA272" s="38"/>
      <c r="EB272" s="39"/>
      <c r="EC272" s="39"/>
      <c r="ED272" s="39"/>
      <c r="EE272" s="39"/>
      <c r="EF272" s="39"/>
      <c r="EG272" s="39"/>
      <c r="EH272" s="39"/>
      <c r="EI272" s="39"/>
      <c r="EJ272" s="39"/>
      <c r="EP272" s="38"/>
      <c r="EQ272" s="39"/>
      <c r="ER272" s="39"/>
      <c r="ES272" s="39"/>
      <c r="ET272" s="39"/>
      <c r="EU272" s="39"/>
      <c r="EV272" s="39"/>
      <c r="EW272" s="39"/>
      <c r="EX272" s="39"/>
      <c r="EY272" s="39"/>
      <c r="FE272" s="38"/>
      <c r="FF272" s="39"/>
      <c r="FG272" s="39"/>
      <c r="FH272" s="39"/>
      <c r="FI272" s="39"/>
      <c r="FJ272" s="39"/>
      <c r="FK272" s="39"/>
      <c r="FL272" s="39"/>
      <c r="FM272" s="39"/>
      <c r="FN272" s="39"/>
      <c r="FT272" s="38"/>
      <c r="FU272" s="39"/>
      <c r="FV272" s="39"/>
      <c r="FW272" s="39"/>
      <c r="FX272" s="39"/>
      <c r="FY272" s="39"/>
      <c r="FZ272" s="39"/>
      <c r="GA272" s="39"/>
      <c r="GB272" s="39"/>
      <c r="GC272" s="39"/>
      <c r="GI272" s="38"/>
      <c r="GJ272" s="39"/>
      <c r="GK272" s="39"/>
      <c r="GL272" s="39"/>
      <c r="GM272" s="39"/>
      <c r="GN272" s="39"/>
      <c r="GO272" s="39"/>
      <c r="GP272" s="39"/>
      <c r="GQ272" s="39"/>
      <c r="GR272" s="39"/>
    </row>
    <row r="273" ht="15.75" customHeight="1">
      <c r="A273" s="102"/>
      <c r="G273" s="40" t="s">
        <v>22</v>
      </c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41"/>
      <c r="V273" s="40" t="s">
        <v>22</v>
      </c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  <c r="AH273" s="27"/>
      <c r="AI273" s="41"/>
      <c r="AK273" s="40" t="s">
        <v>22</v>
      </c>
      <c r="AL273" s="27"/>
      <c r="AM273" s="27"/>
      <c r="AN273" s="27"/>
      <c r="AO273" s="27"/>
      <c r="AP273" s="27"/>
      <c r="AQ273" s="27"/>
      <c r="AR273" s="27"/>
      <c r="AS273" s="27"/>
      <c r="AT273" s="27"/>
      <c r="AU273" s="27"/>
      <c r="AV273" s="27"/>
      <c r="AW273" s="27"/>
      <c r="AX273" s="41"/>
      <c r="AZ273" s="40" t="s">
        <v>22</v>
      </c>
      <c r="BA273" s="27"/>
      <c r="BB273" s="27"/>
      <c r="BC273" s="27"/>
      <c r="BD273" s="27"/>
      <c r="BE273" s="27"/>
      <c r="BF273" s="27"/>
      <c r="BG273" s="27"/>
      <c r="BH273" s="27"/>
      <c r="BI273" s="27"/>
      <c r="BJ273" s="27"/>
      <c r="BK273" s="27"/>
      <c r="BL273" s="27"/>
      <c r="BM273" s="41"/>
      <c r="BO273" s="40" t="s">
        <v>22</v>
      </c>
      <c r="BP273" s="27"/>
      <c r="BQ273" s="27"/>
      <c r="BR273" s="27"/>
      <c r="BS273" s="27"/>
      <c r="BT273" s="27"/>
      <c r="BU273" s="27"/>
      <c r="BV273" s="27"/>
      <c r="BW273" s="27"/>
      <c r="BX273" s="27"/>
      <c r="BY273" s="27"/>
      <c r="BZ273" s="27"/>
      <c r="CA273" s="27"/>
      <c r="CB273" s="41"/>
      <c r="CD273" s="40" t="s">
        <v>22</v>
      </c>
      <c r="CE273" s="27"/>
      <c r="CF273" s="27"/>
      <c r="CG273" s="27"/>
      <c r="CH273" s="27"/>
      <c r="CI273" s="27"/>
      <c r="CJ273" s="27"/>
      <c r="CK273" s="27"/>
      <c r="CL273" s="27"/>
      <c r="CM273" s="27"/>
      <c r="CN273" s="27"/>
      <c r="CO273" s="27"/>
      <c r="CP273" s="27"/>
      <c r="CQ273" s="41"/>
      <c r="CS273" s="40" t="s">
        <v>22</v>
      </c>
      <c r="CT273" s="27"/>
      <c r="CU273" s="27"/>
      <c r="CV273" s="27"/>
      <c r="CW273" s="27"/>
      <c r="CX273" s="27"/>
      <c r="CY273" s="27"/>
      <c r="CZ273" s="27"/>
      <c r="DA273" s="27"/>
      <c r="DB273" s="27"/>
      <c r="DC273" s="27"/>
      <c r="DD273" s="27"/>
      <c r="DE273" s="27"/>
      <c r="DF273" s="41"/>
      <c r="DH273" s="40" t="s">
        <v>22</v>
      </c>
      <c r="DI273" s="27"/>
      <c r="DJ273" s="27"/>
      <c r="DK273" s="27"/>
      <c r="DL273" s="27"/>
      <c r="DM273" s="27"/>
      <c r="DN273" s="27"/>
      <c r="DO273" s="27"/>
      <c r="DP273" s="27"/>
      <c r="DQ273" s="27"/>
      <c r="DR273" s="27"/>
      <c r="DS273" s="27"/>
      <c r="DT273" s="27"/>
      <c r="DU273" s="41"/>
      <c r="DW273" s="40" t="s">
        <v>22</v>
      </c>
      <c r="DX273" s="27"/>
      <c r="DY273" s="27"/>
      <c r="DZ273" s="27"/>
      <c r="EA273" s="27"/>
      <c r="EB273" s="27"/>
      <c r="EC273" s="27"/>
      <c r="ED273" s="27"/>
      <c r="EE273" s="27"/>
      <c r="EF273" s="27"/>
      <c r="EG273" s="27"/>
      <c r="EH273" s="27"/>
      <c r="EI273" s="27"/>
      <c r="EJ273" s="41"/>
      <c r="EL273" s="40" t="s">
        <v>22</v>
      </c>
      <c r="EM273" s="27"/>
      <c r="EN273" s="27"/>
      <c r="EO273" s="27"/>
      <c r="EP273" s="27"/>
      <c r="EQ273" s="27"/>
      <c r="ER273" s="27"/>
      <c r="ES273" s="27"/>
      <c r="ET273" s="27"/>
      <c r="EU273" s="27"/>
      <c r="EV273" s="27"/>
      <c r="EW273" s="27"/>
      <c r="EX273" s="27"/>
      <c r="EY273" s="41"/>
      <c r="FA273" s="40" t="s">
        <v>22</v>
      </c>
      <c r="FB273" s="27"/>
      <c r="FC273" s="27"/>
      <c r="FD273" s="27"/>
      <c r="FE273" s="27"/>
      <c r="FF273" s="27"/>
      <c r="FG273" s="27"/>
      <c r="FH273" s="27"/>
      <c r="FI273" s="27"/>
      <c r="FJ273" s="27"/>
      <c r="FK273" s="27"/>
      <c r="FL273" s="27"/>
      <c r="FM273" s="27"/>
      <c r="FN273" s="41"/>
      <c r="FP273" s="40" t="s">
        <v>22</v>
      </c>
      <c r="FQ273" s="27"/>
      <c r="FR273" s="27"/>
      <c r="FS273" s="27"/>
      <c r="FT273" s="27"/>
      <c r="FU273" s="27"/>
      <c r="FV273" s="27"/>
      <c r="FW273" s="27"/>
      <c r="FX273" s="27"/>
      <c r="FY273" s="27"/>
      <c r="FZ273" s="27"/>
      <c r="GA273" s="27"/>
      <c r="GB273" s="27"/>
      <c r="GC273" s="41"/>
      <c r="GE273" s="40" t="s">
        <v>22</v>
      </c>
      <c r="GF273" s="27"/>
      <c r="GG273" s="27"/>
      <c r="GH273" s="27"/>
      <c r="GI273" s="27"/>
      <c r="GJ273" s="27"/>
      <c r="GK273" s="27"/>
      <c r="GL273" s="27"/>
      <c r="GM273" s="27"/>
      <c r="GN273" s="27"/>
      <c r="GO273" s="27"/>
      <c r="GP273" s="27"/>
      <c r="GQ273" s="27"/>
      <c r="GR273" s="41"/>
    </row>
    <row r="274" ht="15.75" customHeight="1">
      <c r="A274" s="102"/>
      <c r="G274" s="16" t="s">
        <v>23</v>
      </c>
      <c r="H274" s="6"/>
      <c r="I274" s="6"/>
      <c r="J274" s="17"/>
      <c r="K274" s="42">
        <v>0.1</v>
      </c>
      <c r="L274" s="42">
        <v>0.2</v>
      </c>
      <c r="M274" s="42">
        <v>0.3</v>
      </c>
      <c r="N274" s="42">
        <v>0.4</v>
      </c>
      <c r="O274" s="42">
        <v>0.5</v>
      </c>
      <c r="P274" s="42">
        <v>0.6</v>
      </c>
      <c r="Q274" s="42">
        <v>0.7</v>
      </c>
      <c r="R274" s="42">
        <v>0.8</v>
      </c>
      <c r="S274" s="42">
        <v>0.9</v>
      </c>
      <c r="T274" s="43">
        <v>1.0</v>
      </c>
      <c r="V274" s="16" t="s">
        <v>23</v>
      </c>
      <c r="W274" s="6"/>
      <c r="X274" s="6"/>
      <c r="Y274" s="17"/>
      <c r="Z274" s="42">
        <v>0.1</v>
      </c>
      <c r="AA274" s="42">
        <v>0.2</v>
      </c>
      <c r="AB274" s="42">
        <v>0.3</v>
      </c>
      <c r="AC274" s="42">
        <v>0.4</v>
      </c>
      <c r="AD274" s="42">
        <v>0.5</v>
      </c>
      <c r="AE274" s="42">
        <v>0.6</v>
      </c>
      <c r="AF274" s="42">
        <v>0.7</v>
      </c>
      <c r="AG274" s="42">
        <v>0.8</v>
      </c>
      <c r="AH274" s="42">
        <v>0.9</v>
      </c>
      <c r="AI274" s="43">
        <v>1.0</v>
      </c>
      <c r="AK274" s="16" t="s">
        <v>23</v>
      </c>
      <c r="AL274" s="6"/>
      <c r="AM274" s="6"/>
      <c r="AN274" s="17"/>
      <c r="AO274" s="42">
        <v>0.1</v>
      </c>
      <c r="AP274" s="42">
        <v>0.2</v>
      </c>
      <c r="AQ274" s="42">
        <v>0.3</v>
      </c>
      <c r="AR274" s="42">
        <v>0.4</v>
      </c>
      <c r="AS274" s="42">
        <v>0.5</v>
      </c>
      <c r="AT274" s="42">
        <v>0.6</v>
      </c>
      <c r="AU274" s="42">
        <v>0.7</v>
      </c>
      <c r="AV274" s="42">
        <v>0.8</v>
      </c>
      <c r="AW274" s="42">
        <v>0.9</v>
      </c>
      <c r="AX274" s="43">
        <v>1.0</v>
      </c>
      <c r="AZ274" s="16" t="s">
        <v>23</v>
      </c>
      <c r="BA274" s="6"/>
      <c r="BB274" s="6"/>
      <c r="BC274" s="17"/>
      <c r="BD274" s="42">
        <v>0.1</v>
      </c>
      <c r="BE274" s="42">
        <v>0.2</v>
      </c>
      <c r="BF274" s="42">
        <v>0.3</v>
      </c>
      <c r="BG274" s="42">
        <v>0.4</v>
      </c>
      <c r="BH274" s="42">
        <v>0.5</v>
      </c>
      <c r="BI274" s="42">
        <v>0.6</v>
      </c>
      <c r="BJ274" s="42">
        <v>0.7</v>
      </c>
      <c r="BK274" s="42">
        <v>0.8</v>
      </c>
      <c r="BL274" s="42">
        <v>0.9</v>
      </c>
      <c r="BM274" s="43">
        <v>1.0</v>
      </c>
      <c r="BO274" s="16" t="s">
        <v>23</v>
      </c>
      <c r="BP274" s="6"/>
      <c r="BQ274" s="6"/>
      <c r="BR274" s="17"/>
      <c r="BS274" s="42">
        <v>0.1</v>
      </c>
      <c r="BT274" s="42">
        <v>0.2</v>
      </c>
      <c r="BU274" s="42">
        <v>0.3</v>
      </c>
      <c r="BV274" s="42">
        <v>0.4</v>
      </c>
      <c r="BW274" s="42">
        <v>0.5</v>
      </c>
      <c r="BX274" s="42">
        <v>0.6</v>
      </c>
      <c r="BY274" s="42">
        <v>0.7</v>
      </c>
      <c r="BZ274" s="42">
        <v>0.8</v>
      </c>
      <c r="CA274" s="42">
        <v>0.9</v>
      </c>
      <c r="CB274" s="43">
        <v>1.0</v>
      </c>
      <c r="CD274" s="16" t="s">
        <v>23</v>
      </c>
      <c r="CE274" s="6"/>
      <c r="CF274" s="6"/>
      <c r="CG274" s="17"/>
      <c r="CH274" s="42">
        <v>0.1</v>
      </c>
      <c r="CI274" s="42">
        <v>0.2</v>
      </c>
      <c r="CJ274" s="42">
        <v>0.3</v>
      </c>
      <c r="CK274" s="42">
        <v>0.4</v>
      </c>
      <c r="CL274" s="42">
        <v>0.5</v>
      </c>
      <c r="CM274" s="42">
        <v>0.6</v>
      </c>
      <c r="CN274" s="42">
        <v>0.7</v>
      </c>
      <c r="CO274" s="42">
        <v>0.8</v>
      </c>
      <c r="CP274" s="42">
        <v>0.9</v>
      </c>
      <c r="CQ274" s="43">
        <v>1.0</v>
      </c>
      <c r="CS274" s="16" t="s">
        <v>23</v>
      </c>
      <c r="CT274" s="6"/>
      <c r="CU274" s="6"/>
      <c r="CV274" s="17"/>
      <c r="CW274" s="42">
        <v>0.1</v>
      </c>
      <c r="CX274" s="42">
        <v>0.2</v>
      </c>
      <c r="CY274" s="42">
        <v>0.3</v>
      </c>
      <c r="CZ274" s="42">
        <v>0.4</v>
      </c>
      <c r="DA274" s="42">
        <v>0.5</v>
      </c>
      <c r="DB274" s="42">
        <v>0.6</v>
      </c>
      <c r="DC274" s="42">
        <v>0.7</v>
      </c>
      <c r="DD274" s="42">
        <v>0.8</v>
      </c>
      <c r="DE274" s="42">
        <v>0.9</v>
      </c>
      <c r="DF274" s="43">
        <v>1.0</v>
      </c>
      <c r="DH274" s="16" t="s">
        <v>23</v>
      </c>
      <c r="DI274" s="6"/>
      <c r="DJ274" s="6"/>
      <c r="DK274" s="17"/>
      <c r="DL274" s="42">
        <v>0.1</v>
      </c>
      <c r="DM274" s="42">
        <v>0.2</v>
      </c>
      <c r="DN274" s="42">
        <v>0.3</v>
      </c>
      <c r="DO274" s="42">
        <v>0.4</v>
      </c>
      <c r="DP274" s="42">
        <v>0.5</v>
      </c>
      <c r="DQ274" s="42">
        <v>0.6</v>
      </c>
      <c r="DR274" s="42">
        <v>0.7</v>
      </c>
      <c r="DS274" s="42">
        <v>0.8</v>
      </c>
      <c r="DT274" s="42">
        <v>0.9</v>
      </c>
      <c r="DU274" s="43">
        <v>1.0</v>
      </c>
      <c r="DW274" s="16" t="s">
        <v>23</v>
      </c>
      <c r="DX274" s="6"/>
      <c r="DY274" s="6"/>
      <c r="DZ274" s="17"/>
      <c r="EA274" s="42">
        <v>0.1</v>
      </c>
      <c r="EB274" s="42">
        <v>0.2</v>
      </c>
      <c r="EC274" s="42">
        <v>0.3</v>
      </c>
      <c r="ED274" s="42">
        <v>0.4</v>
      </c>
      <c r="EE274" s="42">
        <v>0.5</v>
      </c>
      <c r="EF274" s="42">
        <v>0.6</v>
      </c>
      <c r="EG274" s="42">
        <v>0.7</v>
      </c>
      <c r="EH274" s="42">
        <v>0.8</v>
      </c>
      <c r="EI274" s="42">
        <v>0.9</v>
      </c>
      <c r="EJ274" s="43">
        <v>1.0</v>
      </c>
      <c r="EL274" s="16" t="s">
        <v>23</v>
      </c>
      <c r="EM274" s="6"/>
      <c r="EN274" s="6"/>
      <c r="EO274" s="17"/>
      <c r="EP274" s="42">
        <v>0.1</v>
      </c>
      <c r="EQ274" s="42">
        <v>0.2</v>
      </c>
      <c r="ER274" s="42">
        <v>0.3</v>
      </c>
      <c r="ES274" s="42">
        <v>0.4</v>
      </c>
      <c r="ET274" s="42">
        <v>0.5</v>
      </c>
      <c r="EU274" s="42">
        <v>0.6</v>
      </c>
      <c r="EV274" s="42">
        <v>0.7</v>
      </c>
      <c r="EW274" s="42">
        <v>0.8</v>
      </c>
      <c r="EX274" s="42">
        <v>0.9</v>
      </c>
      <c r="EY274" s="43">
        <v>1.0</v>
      </c>
      <c r="FA274" s="16" t="s">
        <v>23</v>
      </c>
      <c r="FB274" s="6"/>
      <c r="FC274" s="6"/>
      <c r="FD274" s="17"/>
      <c r="FE274" s="42">
        <v>0.1</v>
      </c>
      <c r="FF274" s="42">
        <v>0.2</v>
      </c>
      <c r="FG274" s="42">
        <v>0.3</v>
      </c>
      <c r="FH274" s="42">
        <v>0.4</v>
      </c>
      <c r="FI274" s="42">
        <v>0.5</v>
      </c>
      <c r="FJ274" s="42">
        <v>0.6</v>
      </c>
      <c r="FK274" s="42">
        <v>0.7</v>
      </c>
      <c r="FL274" s="42">
        <v>0.8</v>
      </c>
      <c r="FM274" s="42">
        <v>0.9</v>
      </c>
      <c r="FN274" s="43">
        <v>1.0</v>
      </c>
      <c r="FP274" s="16" t="s">
        <v>23</v>
      </c>
      <c r="FQ274" s="6"/>
      <c r="FR274" s="6"/>
      <c r="FS274" s="17"/>
      <c r="FT274" s="42">
        <v>0.1</v>
      </c>
      <c r="FU274" s="42">
        <v>0.2</v>
      </c>
      <c r="FV274" s="42">
        <v>0.3</v>
      </c>
      <c r="FW274" s="42">
        <v>0.4</v>
      </c>
      <c r="FX274" s="42">
        <v>0.5</v>
      </c>
      <c r="FY274" s="42">
        <v>0.6</v>
      </c>
      <c r="FZ274" s="42">
        <v>0.7</v>
      </c>
      <c r="GA274" s="42">
        <v>0.8</v>
      </c>
      <c r="GB274" s="42">
        <v>0.9</v>
      </c>
      <c r="GC274" s="43">
        <v>1.0</v>
      </c>
      <c r="GE274" s="16" t="s">
        <v>23</v>
      </c>
      <c r="GF274" s="6"/>
      <c r="GG274" s="6"/>
      <c r="GH274" s="17"/>
      <c r="GI274" s="42">
        <v>0.1</v>
      </c>
      <c r="GJ274" s="42">
        <v>0.2</v>
      </c>
      <c r="GK274" s="42">
        <v>0.3</v>
      </c>
      <c r="GL274" s="42">
        <v>0.4</v>
      </c>
      <c r="GM274" s="42">
        <v>0.5</v>
      </c>
      <c r="GN274" s="42">
        <v>0.6</v>
      </c>
      <c r="GO274" s="42">
        <v>0.7</v>
      </c>
      <c r="GP274" s="42">
        <v>0.8</v>
      </c>
      <c r="GQ274" s="42">
        <v>0.9</v>
      </c>
      <c r="GR274" s="43">
        <v>1.0</v>
      </c>
    </row>
    <row r="275" ht="15.75" customHeight="1">
      <c r="A275" s="102"/>
      <c r="G275" s="16" t="s">
        <v>24</v>
      </c>
      <c r="H275" s="6"/>
      <c r="I275" s="6"/>
      <c r="J275" s="17"/>
      <c r="K275" s="44">
        <f>K264*K274</f>
        <v>110</v>
      </c>
      <c r="L275" s="44">
        <f>K264*L274</f>
        <v>220</v>
      </c>
      <c r="M275" s="44">
        <f>K264*M274</f>
        <v>330</v>
      </c>
      <c r="N275" s="44">
        <f>K264*N274</f>
        <v>440</v>
      </c>
      <c r="O275" s="44">
        <f>K264*O274</f>
        <v>550</v>
      </c>
      <c r="P275" s="44">
        <f>K264*P274</f>
        <v>660</v>
      </c>
      <c r="Q275" s="44">
        <f>K264*Q274</f>
        <v>770</v>
      </c>
      <c r="R275" s="44">
        <f>K264*R274</f>
        <v>880</v>
      </c>
      <c r="S275" s="44">
        <f>K264*S274</f>
        <v>990</v>
      </c>
      <c r="T275" s="45">
        <f>K264*T274</f>
        <v>1100</v>
      </c>
      <c r="V275" s="16" t="s">
        <v>24</v>
      </c>
      <c r="W275" s="6"/>
      <c r="X275" s="6"/>
      <c r="Y275" s="17"/>
      <c r="Z275" s="44">
        <f>Z264*Z274</f>
        <v>110</v>
      </c>
      <c r="AA275" s="44">
        <f>Z264*AA274</f>
        <v>220</v>
      </c>
      <c r="AB275" s="44">
        <f>Z264*AB274</f>
        <v>330</v>
      </c>
      <c r="AC275" s="44">
        <f>Z264*AC274</f>
        <v>440</v>
      </c>
      <c r="AD275" s="44">
        <f>Z264*AD274</f>
        <v>550</v>
      </c>
      <c r="AE275" s="44">
        <f>Z264*AE274</f>
        <v>660</v>
      </c>
      <c r="AF275" s="44">
        <f>Z264*AF274</f>
        <v>770</v>
      </c>
      <c r="AG275" s="44">
        <f>Z264*AG274</f>
        <v>880</v>
      </c>
      <c r="AH275" s="44">
        <f>Z264*AH274</f>
        <v>990</v>
      </c>
      <c r="AI275" s="45">
        <f>Z264*AI274</f>
        <v>1100</v>
      </c>
      <c r="AK275" s="16" t="s">
        <v>24</v>
      </c>
      <c r="AL275" s="6"/>
      <c r="AM275" s="6"/>
      <c r="AN275" s="17"/>
      <c r="AO275" s="44">
        <f>AO264*AO274</f>
        <v>110</v>
      </c>
      <c r="AP275" s="44">
        <f>AO264*AP274</f>
        <v>220</v>
      </c>
      <c r="AQ275" s="44">
        <f>AO264*AQ274</f>
        <v>330</v>
      </c>
      <c r="AR275" s="44">
        <f>AO264*AR274</f>
        <v>440</v>
      </c>
      <c r="AS275" s="44">
        <f>AO264*AS274</f>
        <v>550</v>
      </c>
      <c r="AT275" s="44">
        <f>AO264*AT274</f>
        <v>660</v>
      </c>
      <c r="AU275" s="44">
        <f>AO264*AU274</f>
        <v>770</v>
      </c>
      <c r="AV275" s="44">
        <f>AO264*AV274</f>
        <v>880</v>
      </c>
      <c r="AW275" s="44">
        <f>AO264*AW274</f>
        <v>990</v>
      </c>
      <c r="AX275" s="45">
        <f>AO264*AX274</f>
        <v>1100</v>
      </c>
      <c r="AZ275" s="16" t="s">
        <v>24</v>
      </c>
      <c r="BA275" s="6"/>
      <c r="BB275" s="6"/>
      <c r="BC275" s="17"/>
      <c r="BD275" s="44">
        <f>BD264*BD274</f>
        <v>110</v>
      </c>
      <c r="BE275" s="44">
        <f>BD264*BE274</f>
        <v>220</v>
      </c>
      <c r="BF275" s="44">
        <f>BD264*BF274</f>
        <v>330</v>
      </c>
      <c r="BG275" s="44">
        <f>BD264*BG274</f>
        <v>440</v>
      </c>
      <c r="BH275" s="44">
        <f>BD264*BH274</f>
        <v>550</v>
      </c>
      <c r="BI275" s="44">
        <f>BD264*BI274</f>
        <v>660</v>
      </c>
      <c r="BJ275" s="44">
        <f>BD264*BJ274</f>
        <v>770</v>
      </c>
      <c r="BK275" s="44">
        <f>BD264*BK274</f>
        <v>880</v>
      </c>
      <c r="BL275" s="44">
        <f>BD264*BL274</f>
        <v>990</v>
      </c>
      <c r="BM275" s="45">
        <f>BD264*BM274</f>
        <v>1100</v>
      </c>
      <c r="BO275" s="16" t="s">
        <v>24</v>
      </c>
      <c r="BP275" s="6"/>
      <c r="BQ275" s="6"/>
      <c r="BR275" s="17"/>
      <c r="BS275" s="44">
        <f>BS264*BS274</f>
        <v>110</v>
      </c>
      <c r="BT275" s="44">
        <f>BS264*BT274</f>
        <v>220</v>
      </c>
      <c r="BU275" s="44">
        <f>BS264*BU274</f>
        <v>330</v>
      </c>
      <c r="BV275" s="44">
        <f>BS264*BV274</f>
        <v>440</v>
      </c>
      <c r="BW275" s="44">
        <f>BS264*BW274</f>
        <v>550</v>
      </c>
      <c r="BX275" s="44">
        <f>BS264*BX274</f>
        <v>660</v>
      </c>
      <c r="BY275" s="44">
        <f>BS264*BY274</f>
        <v>770</v>
      </c>
      <c r="BZ275" s="44">
        <f>BS264*BZ274</f>
        <v>880</v>
      </c>
      <c r="CA275" s="44">
        <f>BS264*CA274</f>
        <v>990</v>
      </c>
      <c r="CB275" s="45">
        <f>BS264*CB274</f>
        <v>1100</v>
      </c>
      <c r="CD275" s="16" t="s">
        <v>24</v>
      </c>
      <c r="CE275" s="6"/>
      <c r="CF275" s="6"/>
      <c r="CG275" s="17"/>
      <c r="CH275" s="44">
        <f>CH264*CH274</f>
        <v>110</v>
      </c>
      <c r="CI275" s="44">
        <f>CH264*CI274</f>
        <v>220</v>
      </c>
      <c r="CJ275" s="44">
        <f>CH264*CJ274</f>
        <v>330</v>
      </c>
      <c r="CK275" s="44">
        <f>CH264*CK274</f>
        <v>440</v>
      </c>
      <c r="CL275" s="44">
        <f>CH264*CL274</f>
        <v>550</v>
      </c>
      <c r="CM275" s="44">
        <f>CH264*CM274</f>
        <v>660</v>
      </c>
      <c r="CN275" s="44">
        <f>CH264*CN274</f>
        <v>770</v>
      </c>
      <c r="CO275" s="44">
        <f>CH264*CO274</f>
        <v>880</v>
      </c>
      <c r="CP275" s="44">
        <f>CH264*CP274</f>
        <v>990</v>
      </c>
      <c r="CQ275" s="45">
        <f>CH264*CQ274</f>
        <v>1100</v>
      </c>
      <c r="CS275" s="16" t="s">
        <v>24</v>
      </c>
      <c r="CT275" s="6"/>
      <c r="CU275" s="6"/>
      <c r="CV275" s="17"/>
      <c r="CW275" s="44">
        <f>CW264*CW274</f>
        <v>110</v>
      </c>
      <c r="CX275" s="44">
        <f>CW264*CX274</f>
        <v>220</v>
      </c>
      <c r="CY275" s="44">
        <f>CW264*CY274</f>
        <v>330</v>
      </c>
      <c r="CZ275" s="44">
        <f>CW264*CZ274</f>
        <v>440</v>
      </c>
      <c r="DA275" s="44">
        <f>CW264*DA274</f>
        <v>550</v>
      </c>
      <c r="DB275" s="44">
        <f>CW264*DB274</f>
        <v>660</v>
      </c>
      <c r="DC275" s="44">
        <f>CW264*DC274</f>
        <v>770</v>
      </c>
      <c r="DD275" s="44">
        <f>CW264*DD274</f>
        <v>880</v>
      </c>
      <c r="DE275" s="44">
        <f>CW264*DE274</f>
        <v>990</v>
      </c>
      <c r="DF275" s="45">
        <f>CW264*DF274</f>
        <v>1100</v>
      </c>
      <c r="DH275" s="16" t="s">
        <v>24</v>
      </c>
      <c r="DI275" s="6"/>
      <c r="DJ275" s="6"/>
      <c r="DK275" s="17"/>
      <c r="DL275" s="44">
        <f>DL264*DL274</f>
        <v>110</v>
      </c>
      <c r="DM275" s="44">
        <f>DL264*DM274</f>
        <v>220</v>
      </c>
      <c r="DN275" s="44">
        <f>DL264*DN274</f>
        <v>330</v>
      </c>
      <c r="DO275" s="44">
        <f>DL264*DO274</f>
        <v>440</v>
      </c>
      <c r="DP275" s="44">
        <f>DL264*DP274</f>
        <v>550</v>
      </c>
      <c r="DQ275" s="44">
        <f>DL264*DQ274</f>
        <v>660</v>
      </c>
      <c r="DR275" s="44">
        <f>DL264*DR274</f>
        <v>770</v>
      </c>
      <c r="DS275" s="44">
        <f>DL264*DS274</f>
        <v>880</v>
      </c>
      <c r="DT275" s="44">
        <f>DL264*DT274</f>
        <v>990</v>
      </c>
      <c r="DU275" s="45">
        <f>DL264*DU274</f>
        <v>1100</v>
      </c>
      <c r="DW275" s="16" t="s">
        <v>24</v>
      </c>
      <c r="DX275" s="6"/>
      <c r="DY275" s="6"/>
      <c r="DZ275" s="17"/>
      <c r="EA275" s="44">
        <f>EA264*EA274</f>
        <v>110</v>
      </c>
      <c r="EB275" s="44">
        <f>EA264*EB274</f>
        <v>220</v>
      </c>
      <c r="EC275" s="44">
        <f>EA264*EC274</f>
        <v>330</v>
      </c>
      <c r="ED275" s="44">
        <f>EA264*ED274</f>
        <v>440</v>
      </c>
      <c r="EE275" s="44">
        <f>EA264*EE274</f>
        <v>550</v>
      </c>
      <c r="EF275" s="44">
        <f>EA264*EF274</f>
        <v>660</v>
      </c>
      <c r="EG275" s="44">
        <f>EA264*EG274</f>
        <v>770</v>
      </c>
      <c r="EH275" s="44">
        <f>EA264*EH274</f>
        <v>880</v>
      </c>
      <c r="EI275" s="44">
        <f>EA264*EI274</f>
        <v>990</v>
      </c>
      <c r="EJ275" s="45">
        <f>EA264*EJ274</f>
        <v>1100</v>
      </c>
      <c r="EL275" s="16" t="s">
        <v>24</v>
      </c>
      <c r="EM275" s="6"/>
      <c r="EN275" s="6"/>
      <c r="EO275" s="17"/>
      <c r="EP275" s="44">
        <f>EP264*EP274</f>
        <v>110</v>
      </c>
      <c r="EQ275" s="44">
        <f>EP264*EQ274</f>
        <v>220</v>
      </c>
      <c r="ER275" s="44">
        <f>EP264*ER274</f>
        <v>330</v>
      </c>
      <c r="ES275" s="44">
        <f>EP264*ES274</f>
        <v>440</v>
      </c>
      <c r="ET275" s="44">
        <f>EP264*ET274</f>
        <v>550</v>
      </c>
      <c r="EU275" s="44">
        <f>EP264*EU274</f>
        <v>660</v>
      </c>
      <c r="EV275" s="44">
        <f>EP264*EV274</f>
        <v>770</v>
      </c>
      <c r="EW275" s="44">
        <f>EP264*EW274</f>
        <v>880</v>
      </c>
      <c r="EX275" s="44">
        <f>EP264*EX274</f>
        <v>990</v>
      </c>
      <c r="EY275" s="45">
        <f>EP264*EY274</f>
        <v>1100</v>
      </c>
      <c r="FA275" s="16" t="s">
        <v>24</v>
      </c>
      <c r="FB275" s="6"/>
      <c r="FC275" s="6"/>
      <c r="FD275" s="17"/>
      <c r="FE275" s="44">
        <f>FE264*FE274</f>
        <v>110</v>
      </c>
      <c r="FF275" s="44">
        <f>FE264*FF274</f>
        <v>220</v>
      </c>
      <c r="FG275" s="44">
        <f>FE264*FG274</f>
        <v>330</v>
      </c>
      <c r="FH275" s="44">
        <f>FE264*FH274</f>
        <v>440</v>
      </c>
      <c r="FI275" s="44">
        <f>FE264*FI274</f>
        <v>550</v>
      </c>
      <c r="FJ275" s="44">
        <f>FE264*FJ274</f>
        <v>660</v>
      </c>
      <c r="FK275" s="44">
        <f>FE264*FK274</f>
        <v>770</v>
      </c>
      <c r="FL275" s="44">
        <f>FE264*FL274</f>
        <v>880</v>
      </c>
      <c r="FM275" s="44">
        <f>FE264*FM274</f>
        <v>990</v>
      </c>
      <c r="FN275" s="45">
        <f>FE264*FN274</f>
        <v>1100</v>
      </c>
      <c r="FP275" s="16" t="s">
        <v>24</v>
      </c>
      <c r="FQ275" s="6"/>
      <c r="FR275" s="6"/>
      <c r="FS275" s="17"/>
      <c r="FT275" s="44">
        <f>FT264*FT274</f>
        <v>110</v>
      </c>
      <c r="FU275" s="44">
        <f>FT264*FU274</f>
        <v>220</v>
      </c>
      <c r="FV275" s="44">
        <f>FT264*FV274</f>
        <v>330</v>
      </c>
      <c r="FW275" s="44">
        <f>FT264*FW274</f>
        <v>440</v>
      </c>
      <c r="FX275" s="44">
        <f>FT264*FX274</f>
        <v>550</v>
      </c>
      <c r="FY275" s="44">
        <f>FT264*FY274</f>
        <v>660</v>
      </c>
      <c r="FZ275" s="44">
        <f>FT264*FZ274</f>
        <v>770</v>
      </c>
      <c r="GA275" s="44">
        <f>FT264*GA274</f>
        <v>880</v>
      </c>
      <c r="GB275" s="44">
        <f>FT264*GB274</f>
        <v>990</v>
      </c>
      <c r="GC275" s="45">
        <f>FT264*GC274</f>
        <v>1100</v>
      </c>
      <c r="GE275" s="16" t="s">
        <v>24</v>
      </c>
      <c r="GF275" s="6"/>
      <c r="GG275" s="6"/>
      <c r="GH275" s="17"/>
      <c r="GI275" s="44">
        <f>GI264*GI274</f>
        <v>110</v>
      </c>
      <c r="GJ275" s="44">
        <f>GI264*GJ274</f>
        <v>220</v>
      </c>
      <c r="GK275" s="44">
        <f>GI264*GK274</f>
        <v>330</v>
      </c>
      <c r="GL275" s="44">
        <f>GI264*GL274</f>
        <v>440</v>
      </c>
      <c r="GM275" s="44">
        <f>GI264*GM274</f>
        <v>550</v>
      </c>
      <c r="GN275" s="44">
        <f>GI264*GN274</f>
        <v>660</v>
      </c>
      <c r="GO275" s="44">
        <f>GI264*GO274</f>
        <v>770</v>
      </c>
      <c r="GP275" s="44">
        <f>GI264*GP274</f>
        <v>880</v>
      </c>
      <c r="GQ275" s="44">
        <f>GI264*GQ274</f>
        <v>990</v>
      </c>
      <c r="GR275" s="45">
        <f>GI264*GR274</f>
        <v>1100</v>
      </c>
    </row>
    <row r="276" ht="15.75" customHeight="1">
      <c r="A276" s="102"/>
      <c r="G276" s="16" t="s">
        <v>25</v>
      </c>
      <c r="H276" s="6"/>
      <c r="I276" s="6"/>
      <c r="J276" s="17"/>
      <c r="K276" s="44">
        <f t="shared" ref="K276:T276" si="544">K275*0.074</f>
        <v>8.14</v>
      </c>
      <c r="L276" s="44">
        <f t="shared" si="544"/>
        <v>16.28</v>
      </c>
      <c r="M276" s="44">
        <f t="shared" si="544"/>
        <v>24.42</v>
      </c>
      <c r="N276" s="44">
        <f t="shared" si="544"/>
        <v>32.56</v>
      </c>
      <c r="O276" s="44">
        <f t="shared" si="544"/>
        <v>40.7</v>
      </c>
      <c r="P276" s="44">
        <f t="shared" si="544"/>
        <v>48.84</v>
      </c>
      <c r="Q276" s="44">
        <f t="shared" si="544"/>
        <v>56.98</v>
      </c>
      <c r="R276" s="44">
        <f t="shared" si="544"/>
        <v>65.12</v>
      </c>
      <c r="S276" s="44">
        <f t="shared" si="544"/>
        <v>73.26</v>
      </c>
      <c r="T276" s="45">
        <f t="shared" si="544"/>
        <v>81.4</v>
      </c>
      <c r="V276" s="16" t="s">
        <v>25</v>
      </c>
      <c r="W276" s="6"/>
      <c r="X276" s="6"/>
      <c r="Y276" s="17"/>
      <c r="Z276" s="44">
        <f t="shared" ref="Z276:AI276" si="545">Z275*0.074</f>
        <v>8.14</v>
      </c>
      <c r="AA276" s="44">
        <f t="shared" si="545"/>
        <v>16.28</v>
      </c>
      <c r="AB276" s="44">
        <f t="shared" si="545"/>
        <v>24.42</v>
      </c>
      <c r="AC276" s="44">
        <f t="shared" si="545"/>
        <v>32.56</v>
      </c>
      <c r="AD276" s="44">
        <f t="shared" si="545"/>
        <v>40.7</v>
      </c>
      <c r="AE276" s="44">
        <f t="shared" si="545"/>
        <v>48.84</v>
      </c>
      <c r="AF276" s="44">
        <f t="shared" si="545"/>
        <v>56.98</v>
      </c>
      <c r="AG276" s="44">
        <f t="shared" si="545"/>
        <v>65.12</v>
      </c>
      <c r="AH276" s="44">
        <f t="shared" si="545"/>
        <v>73.26</v>
      </c>
      <c r="AI276" s="45">
        <f t="shared" si="545"/>
        <v>81.4</v>
      </c>
      <c r="AK276" s="16" t="s">
        <v>25</v>
      </c>
      <c r="AL276" s="6"/>
      <c r="AM276" s="6"/>
      <c r="AN276" s="17"/>
      <c r="AO276" s="44">
        <f t="shared" ref="AO276:AX276" si="546">AO275*0.074</f>
        <v>8.14</v>
      </c>
      <c r="AP276" s="44">
        <f t="shared" si="546"/>
        <v>16.28</v>
      </c>
      <c r="AQ276" s="44">
        <f t="shared" si="546"/>
        <v>24.42</v>
      </c>
      <c r="AR276" s="44">
        <f t="shared" si="546"/>
        <v>32.56</v>
      </c>
      <c r="AS276" s="44">
        <f t="shared" si="546"/>
        <v>40.7</v>
      </c>
      <c r="AT276" s="44">
        <f t="shared" si="546"/>
        <v>48.84</v>
      </c>
      <c r="AU276" s="44">
        <f t="shared" si="546"/>
        <v>56.98</v>
      </c>
      <c r="AV276" s="44">
        <f t="shared" si="546"/>
        <v>65.12</v>
      </c>
      <c r="AW276" s="44">
        <f t="shared" si="546"/>
        <v>73.26</v>
      </c>
      <c r="AX276" s="45">
        <f t="shared" si="546"/>
        <v>81.4</v>
      </c>
      <c r="AZ276" s="16" t="s">
        <v>25</v>
      </c>
      <c r="BA276" s="6"/>
      <c r="BB276" s="6"/>
      <c r="BC276" s="17"/>
      <c r="BD276" s="44">
        <f t="shared" ref="BD276:BM276" si="547">BD275*0.074</f>
        <v>8.14</v>
      </c>
      <c r="BE276" s="44">
        <f t="shared" si="547"/>
        <v>16.28</v>
      </c>
      <c r="BF276" s="44">
        <f t="shared" si="547"/>
        <v>24.42</v>
      </c>
      <c r="BG276" s="44">
        <f t="shared" si="547"/>
        <v>32.56</v>
      </c>
      <c r="BH276" s="44">
        <f t="shared" si="547"/>
        <v>40.7</v>
      </c>
      <c r="BI276" s="44">
        <f t="shared" si="547"/>
        <v>48.84</v>
      </c>
      <c r="BJ276" s="44">
        <f t="shared" si="547"/>
        <v>56.98</v>
      </c>
      <c r="BK276" s="44">
        <f t="shared" si="547"/>
        <v>65.12</v>
      </c>
      <c r="BL276" s="44">
        <f t="shared" si="547"/>
        <v>73.26</v>
      </c>
      <c r="BM276" s="45">
        <f t="shared" si="547"/>
        <v>81.4</v>
      </c>
      <c r="BO276" s="16" t="s">
        <v>25</v>
      </c>
      <c r="BP276" s="6"/>
      <c r="BQ276" s="6"/>
      <c r="BR276" s="17"/>
      <c r="BS276" s="44">
        <f t="shared" ref="BS276:CB276" si="548">BS275*0.074</f>
        <v>8.14</v>
      </c>
      <c r="BT276" s="44">
        <f t="shared" si="548"/>
        <v>16.28</v>
      </c>
      <c r="BU276" s="44">
        <f t="shared" si="548"/>
        <v>24.42</v>
      </c>
      <c r="BV276" s="44">
        <f t="shared" si="548"/>
        <v>32.56</v>
      </c>
      <c r="BW276" s="44">
        <f t="shared" si="548"/>
        <v>40.7</v>
      </c>
      <c r="BX276" s="44">
        <f t="shared" si="548"/>
        <v>48.84</v>
      </c>
      <c r="BY276" s="44">
        <f t="shared" si="548"/>
        <v>56.98</v>
      </c>
      <c r="BZ276" s="44">
        <f t="shared" si="548"/>
        <v>65.12</v>
      </c>
      <c r="CA276" s="44">
        <f t="shared" si="548"/>
        <v>73.26</v>
      </c>
      <c r="CB276" s="45">
        <f t="shared" si="548"/>
        <v>81.4</v>
      </c>
      <c r="CD276" s="16" t="s">
        <v>25</v>
      </c>
      <c r="CE276" s="6"/>
      <c r="CF276" s="6"/>
      <c r="CG276" s="17"/>
      <c r="CH276" s="44">
        <f t="shared" ref="CH276:CQ276" si="549">CH275*0.074</f>
        <v>8.14</v>
      </c>
      <c r="CI276" s="44">
        <f t="shared" si="549"/>
        <v>16.28</v>
      </c>
      <c r="CJ276" s="44">
        <f t="shared" si="549"/>
        <v>24.42</v>
      </c>
      <c r="CK276" s="44">
        <f t="shared" si="549"/>
        <v>32.56</v>
      </c>
      <c r="CL276" s="44">
        <f t="shared" si="549"/>
        <v>40.7</v>
      </c>
      <c r="CM276" s="44">
        <f t="shared" si="549"/>
        <v>48.84</v>
      </c>
      <c r="CN276" s="44">
        <f t="shared" si="549"/>
        <v>56.98</v>
      </c>
      <c r="CO276" s="44">
        <f t="shared" si="549"/>
        <v>65.12</v>
      </c>
      <c r="CP276" s="44">
        <f t="shared" si="549"/>
        <v>73.26</v>
      </c>
      <c r="CQ276" s="45">
        <f t="shared" si="549"/>
        <v>81.4</v>
      </c>
      <c r="CS276" s="16" t="s">
        <v>25</v>
      </c>
      <c r="CT276" s="6"/>
      <c r="CU276" s="6"/>
      <c r="CV276" s="17"/>
      <c r="CW276" s="44">
        <f t="shared" ref="CW276:DF276" si="550">CW275*0.074</f>
        <v>8.14</v>
      </c>
      <c r="CX276" s="44">
        <f t="shared" si="550"/>
        <v>16.28</v>
      </c>
      <c r="CY276" s="44">
        <f t="shared" si="550"/>
        <v>24.42</v>
      </c>
      <c r="CZ276" s="44">
        <f t="shared" si="550"/>
        <v>32.56</v>
      </c>
      <c r="DA276" s="44">
        <f t="shared" si="550"/>
        <v>40.7</v>
      </c>
      <c r="DB276" s="44">
        <f t="shared" si="550"/>
        <v>48.84</v>
      </c>
      <c r="DC276" s="44">
        <f t="shared" si="550"/>
        <v>56.98</v>
      </c>
      <c r="DD276" s="44">
        <f t="shared" si="550"/>
        <v>65.12</v>
      </c>
      <c r="DE276" s="44">
        <f t="shared" si="550"/>
        <v>73.26</v>
      </c>
      <c r="DF276" s="45">
        <f t="shared" si="550"/>
        <v>81.4</v>
      </c>
      <c r="DH276" s="16" t="s">
        <v>25</v>
      </c>
      <c r="DI276" s="6"/>
      <c r="DJ276" s="6"/>
      <c r="DK276" s="17"/>
      <c r="DL276" s="44">
        <f t="shared" ref="DL276:DU276" si="551">DL275*0.074</f>
        <v>8.14</v>
      </c>
      <c r="DM276" s="44">
        <f t="shared" si="551"/>
        <v>16.28</v>
      </c>
      <c r="DN276" s="44">
        <f t="shared" si="551"/>
        <v>24.42</v>
      </c>
      <c r="DO276" s="44">
        <f t="shared" si="551"/>
        <v>32.56</v>
      </c>
      <c r="DP276" s="44">
        <f t="shared" si="551"/>
        <v>40.7</v>
      </c>
      <c r="DQ276" s="44">
        <f t="shared" si="551"/>
        <v>48.84</v>
      </c>
      <c r="DR276" s="44">
        <f t="shared" si="551"/>
        <v>56.98</v>
      </c>
      <c r="DS276" s="44">
        <f t="shared" si="551"/>
        <v>65.12</v>
      </c>
      <c r="DT276" s="44">
        <f t="shared" si="551"/>
        <v>73.26</v>
      </c>
      <c r="DU276" s="45">
        <f t="shared" si="551"/>
        <v>81.4</v>
      </c>
      <c r="DW276" s="16" t="s">
        <v>25</v>
      </c>
      <c r="DX276" s="6"/>
      <c r="DY276" s="6"/>
      <c r="DZ276" s="17"/>
      <c r="EA276" s="44">
        <f t="shared" ref="EA276:EJ276" si="552">EA275*0.074</f>
        <v>8.14</v>
      </c>
      <c r="EB276" s="44">
        <f t="shared" si="552"/>
        <v>16.28</v>
      </c>
      <c r="EC276" s="44">
        <f t="shared" si="552"/>
        <v>24.42</v>
      </c>
      <c r="ED276" s="44">
        <f t="shared" si="552"/>
        <v>32.56</v>
      </c>
      <c r="EE276" s="44">
        <f t="shared" si="552"/>
        <v>40.7</v>
      </c>
      <c r="EF276" s="44">
        <f t="shared" si="552"/>
        <v>48.84</v>
      </c>
      <c r="EG276" s="44">
        <f t="shared" si="552"/>
        <v>56.98</v>
      </c>
      <c r="EH276" s="44">
        <f t="shared" si="552"/>
        <v>65.12</v>
      </c>
      <c r="EI276" s="44">
        <f t="shared" si="552"/>
        <v>73.26</v>
      </c>
      <c r="EJ276" s="45">
        <f t="shared" si="552"/>
        <v>81.4</v>
      </c>
      <c r="EL276" s="16" t="s">
        <v>25</v>
      </c>
      <c r="EM276" s="6"/>
      <c r="EN276" s="6"/>
      <c r="EO276" s="17"/>
      <c r="EP276" s="44">
        <f t="shared" ref="EP276:EY276" si="553">EP275*0.074</f>
        <v>8.14</v>
      </c>
      <c r="EQ276" s="44">
        <f t="shared" si="553"/>
        <v>16.28</v>
      </c>
      <c r="ER276" s="44">
        <f t="shared" si="553"/>
        <v>24.42</v>
      </c>
      <c r="ES276" s="44">
        <f t="shared" si="553"/>
        <v>32.56</v>
      </c>
      <c r="ET276" s="44">
        <f t="shared" si="553"/>
        <v>40.7</v>
      </c>
      <c r="EU276" s="44">
        <f t="shared" si="553"/>
        <v>48.84</v>
      </c>
      <c r="EV276" s="44">
        <f t="shared" si="553"/>
        <v>56.98</v>
      </c>
      <c r="EW276" s="44">
        <f t="shared" si="553"/>
        <v>65.12</v>
      </c>
      <c r="EX276" s="44">
        <f t="shared" si="553"/>
        <v>73.26</v>
      </c>
      <c r="EY276" s="45">
        <f t="shared" si="553"/>
        <v>81.4</v>
      </c>
      <c r="FA276" s="16" t="s">
        <v>25</v>
      </c>
      <c r="FB276" s="6"/>
      <c r="FC276" s="6"/>
      <c r="FD276" s="17"/>
      <c r="FE276" s="44">
        <f t="shared" ref="FE276:FN276" si="554">FE275*0.074</f>
        <v>8.14</v>
      </c>
      <c r="FF276" s="44">
        <f t="shared" si="554"/>
        <v>16.28</v>
      </c>
      <c r="FG276" s="44">
        <f t="shared" si="554"/>
        <v>24.42</v>
      </c>
      <c r="FH276" s="44">
        <f t="shared" si="554"/>
        <v>32.56</v>
      </c>
      <c r="FI276" s="44">
        <f t="shared" si="554"/>
        <v>40.7</v>
      </c>
      <c r="FJ276" s="44">
        <f t="shared" si="554"/>
        <v>48.84</v>
      </c>
      <c r="FK276" s="44">
        <f t="shared" si="554"/>
        <v>56.98</v>
      </c>
      <c r="FL276" s="44">
        <f t="shared" si="554"/>
        <v>65.12</v>
      </c>
      <c r="FM276" s="44">
        <f t="shared" si="554"/>
        <v>73.26</v>
      </c>
      <c r="FN276" s="45">
        <f t="shared" si="554"/>
        <v>81.4</v>
      </c>
      <c r="FP276" s="16" t="s">
        <v>25</v>
      </c>
      <c r="FQ276" s="6"/>
      <c r="FR276" s="6"/>
      <c r="FS276" s="17"/>
      <c r="FT276" s="44">
        <f t="shared" ref="FT276:GC276" si="555">FT275*0.074</f>
        <v>8.14</v>
      </c>
      <c r="FU276" s="44">
        <f t="shared" si="555"/>
        <v>16.28</v>
      </c>
      <c r="FV276" s="44">
        <f t="shared" si="555"/>
        <v>24.42</v>
      </c>
      <c r="FW276" s="44">
        <f t="shared" si="555"/>
        <v>32.56</v>
      </c>
      <c r="FX276" s="44">
        <f t="shared" si="555"/>
        <v>40.7</v>
      </c>
      <c r="FY276" s="44">
        <f t="shared" si="555"/>
        <v>48.84</v>
      </c>
      <c r="FZ276" s="44">
        <f t="shared" si="555"/>
        <v>56.98</v>
      </c>
      <c r="GA276" s="44">
        <f t="shared" si="555"/>
        <v>65.12</v>
      </c>
      <c r="GB276" s="44">
        <f t="shared" si="555"/>
        <v>73.26</v>
      </c>
      <c r="GC276" s="45">
        <f t="shared" si="555"/>
        <v>81.4</v>
      </c>
      <c r="GE276" s="16" t="s">
        <v>25</v>
      </c>
      <c r="GF276" s="6"/>
      <c r="GG276" s="6"/>
      <c r="GH276" s="17"/>
      <c r="GI276" s="44">
        <f t="shared" ref="GI276:GR276" si="556">GI275*0.074</f>
        <v>8.14</v>
      </c>
      <c r="GJ276" s="44">
        <f t="shared" si="556"/>
        <v>16.28</v>
      </c>
      <c r="GK276" s="44">
        <f t="shared" si="556"/>
        <v>24.42</v>
      </c>
      <c r="GL276" s="44">
        <f t="shared" si="556"/>
        <v>32.56</v>
      </c>
      <c r="GM276" s="44">
        <f t="shared" si="556"/>
        <v>40.7</v>
      </c>
      <c r="GN276" s="44">
        <f t="shared" si="556"/>
        <v>48.84</v>
      </c>
      <c r="GO276" s="44">
        <f t="shared" si="556"/>
        <v>56.98</v>
      </c>
      <c r="GP276" s="44">
        <f t="shared" si="556"/>
        <v>65.12</v>
      </c>
      <c r="GQ276" s="44">
        <f t="shared" si="556"/>
        <v>73.26</v>
      </c>
      <c r="GR276" s="45">
        <f t="shared" si="556"/>
        <v>81.4</v>
      </c>
    </row>
    <row r="277" ht="15.75" customHeight="1">
      <c r="A277" s="102"/>
      <c r="G277" s="16" t="s">
        <v>26</v>
      </c>
      <c r="H277" s="6"/>
      <c r="I277" s="6"/>
      <c r="J277" s="17"/>
      <c r="K277" s="46">
        <f t="shared" ref="K277:T277" si="557">K226</f>
        <v>0.05</v>
      </c>
      <c r="L277" s="46">
        <f t="shared" si="557"/>
        <v>0.1</v>
      </c>
      <c r="M277" s="46">
        <f t="shared" si="557"/>
        <v>0.25</v>
      </c>
      <c r="N277" s="46">
        <f t="shared" si="557"/>
        <v>0.15</v>
      </c>
      <c r="O277" s="46">
        <f t="shared" si="557"/>
        <v>0.15</v>
      </c>
      <c r="P277" s="46">
        <f t="shared" si="557"/>
        <v>0.2</v>
      </c>
      <c r="Q277" s="46">
        <f t="shared" si="557"/>
        <v>0.1</v>
      </c>
      <c r="R277" s="46">
        <f t="shared" si="557"/>
        <v>0</v>
      </c>
      <c r="S277" s="46">
        <f t="shared" si="557"/>
        <v>0</v>
      </c>
      <c r="T277" s="46">
        <f t="shared" si="557"/>
        <v>0</v>
      </c>
      <c r="V277" s="16" t="s">
        <v>26</v>
      </c>
      <c r="W277" s="6"/>
      <c r="X277" s="6"/>
      <c r="Y277" s="17"/>
      <c r="Z277" s="46">
        <f t="shared" ref="Z277:AI277" si="558">K277</f>
        <v>0.05</v>
      </c>
      <c r="AA277" s="46">
        <f t="shared" si="558"/>
        <v>0.1</v>
      </c>
      <c r="AB277" s="46">
        <f t="shared" si="558"/>
        <v>0.25</v>
      </c>
      <c r="AC277" s="46">
        <f t="shared" si="558"/>
        <v>0.15</v>
      </c>
      <c r="AD277" s="46">
        <f t="shared" si="558"/>
        <v>0.15</v>
      </c>
      <c r="AE277" s="46">
        <f t="shared" si="558"/>
        <v>0.2</v>
      </c>
      <c r="AF277" s="46">
        <f t="shared" si="558"/>
        <v>0.1</v>
      </c>
      <c r="AG277" s="46">
        <f t="shared" si="558"/>
        <v>0</v>
      </c>
      <c r="AH277" s="46">
        <f t="shared" si="558"/>
        <v>0</v>
      </c>
      <c r="AI277" s="46">
        <f t="shared" si="558"/>
        <v>0</v>
      </c>
      <c r="AK277" s="16" t="s">
        <v>26</v>
      </c>
      <c r="AL277" s="6"/>
      <c r="AM277" s="6"/>
      <c r="AN277" s="17"/>
      <c r="AO277" s="46">
        <f t="shared" ref="AO277:AX277" si="559">Z277</f>
        <v>0.05</v>
      </c>
      <c r="AP277" s="46">
        <f t="shared" si="559"/>
        <v>0.1</v>
      </c>
      <c r="AQ277" s="46">
        <f t="shared" si="559"/>
        <v>0.25</v>
      </c>
      <c r="AR277" s="46">
        <f t="shared" si="559"/>
        <v>0.15</v>
      </c>
      <c r="AS277" s="46">
        <f t="shared" si="559"/>
        <v>0.15</v>
      </c>
      <c r="AT277" s="46">
        <f t="shared" si="559"/>
        <v>0.2</v>
      </c>
      <c r="AU277" s="46">
        <f t="shared" si="559"/>
        <v>0.1</v>
      </c>
      <c r="AV277" s="46">
        <f t="shared" si="559"/>
        <v>0</v>
      </c>
      <c r="AW277" s="46">
        <f t="shared" si="559"/>
        <v>0</v>
      </c>
      <c r="AX277" s="46">
        <f t="shared" si="559"/>
        <v>0</v>
      </c>
      <c r="AZ277" s="16" t="s">
        <v>26</v>
      </c>
      <c r="BA277" s="6"/>
      <c r="BB277" s="6"/>
      <c r="BC277" s="17"/>
      <c r="BD277" s="46">
        <f t="shared" ref="BD277:BM277" si="560">AO277</f>
        <v>0.05</v>
      </c>
      <c r="BE277" s="46">
        <f t="shared" si="560"/>
        <v>0.1</v>
      </c>
      <c r="BF277" s="46">
        <f t="shared" si="560"/>
        <v>0.25</v>
      </c>
      <c r="BG277" s="46">
        <f t="shared" si="560"/>
        <v>0.15</v>
      </c>
      <c r="BH277" s="46">
        <f t="shared" si="560"/>
        <v>0.15</v>
      </c>
      <c r="BI277" s="46">
        <f t="shared" si="560"/>
        <v>0.2</v>
      </c>
      <c r="BJ277" s="46">
        <f t="shared" si="560"/>
        <v>0.1</v>
      </c>
      <c r="BK277" s="46">
        <f t="shared" si="560"/>
        <v>0</v>
      </c>
      <c r="BL277" s="46">
        <f t="shared" si="560"/>
        <v>0</v>
      </c>
      <c r="BM277" s="46">
        <f t="shared" si="560"/>
        <v>0</v>
      </c>
      <c r="BO277" s="16" t="s">
        <v>26</v>
      </c>
      <c r="BP277" s="6"/>
      <c r="BQ277" s="6"/>
      <c r="BR277" s="17"/>
      <c r="BS277" s="46">
        <f t="shared" ref="BS277:CB277" si="561">BD277</f>
        <v>0.05</v>
      </c>
      <c r="BT277" s="46">
        <f t="shared" si="561"/>
        <v>0.1</v>
      </c>
      <c r="BU277" s="46">
        <f t="shared" si="561"/>
        <v>0.25</v>
      </c>
      <c r="BV277" s="46">
        <f t="shared" si="561"/>
        <v>0.15</v>
      </c>
      <c r="BW277" s="46">
        <f t="shared" si="561"/>
        <v>0.15</v>
      </c>
      <c r="BX277" s="46">
        <f t="shared" si="561"/>
        <v>0.2</v>
      </c>
      <c r="BY277" s="46">
        <f t="shared" si="561"/>
        <v>0.1</v>
      </c>
      <c r="BZ277" s="46">
        <f t="shared" si="561"/>
        <v>0</v>
      </c>
      <c r="CA277" s="46">
        <f t="shared" si="561"/>
        <v>0</v>
      </c>
      <c r="CB277" s="46">
        <f t="shared" si="561"/>
        <v>0</v>
      </c>
      <c r="CD277" s="16" t="s">
        <v>26</v>
      </c>
      <c r="CE277" s="6"/>
      <c r="CF277" s="6"/>
      <c r="CG277" s="17"/>
      <c r="CH277" s="46">
        <f t="shared" ref="CH277:CQ277" si="562">BS277</f>
        <v>0.05</v>
      </c>
      <c r="CI277" s="46">
        <f t="shared" si="562"/>
        <v>0.1</v>
      </c>
      <c r="CJ277" s="46">
        <f t="shared" si="562"/>
        <v>0.25</v>
      </c>
      <c r="CK277" s="46">
        <f t="shared" si="562"/>
        <v>0.15</v>
      </c>
      <c r="CL277" s="46">
        <f t="shared" si="562"/>
        <v>0.15</v>
      </c>
      <c r="CM277" s="46">
        <f t="shared" si="562"/>
        <v>0.2</v>
      </c>
      <c r="CN277" s="46">
        <f t="shared" si="562"/>
        <v>0.1</v>
      </c>
      <c r="CO277" s="46">
        <f t="shared" si="562"/>
        <v>0</v>
      </c>
      <c r="CP277" s="46">
        <f t="shared" si="562"/>
        <v>0</v>
      </c>
      <c r="CQ277" s="46">
        <f t="shared" si="562"/>
        <v>0</v>
      </c>
      <c r="CS277" s="16" t="s">
        <v>26</v>
      </c>
      <c r="CT277" s="6"/>
      <c r="CU277" s="6"/>
      <c r="CV277" s="17"/>
      <c r="CW277" s="46">
        <f t="shared" ref="CW277:DF277" si="563">CH277</f>
        <v>0.05</v>
      </c>
      <c r="CX277" s="46">
        <f t="shared" si="563"/>
        <v>0.1</v>
      </c>
      <c r="CY277" s="46">
        <f t="shared" si="563"/>
        <v>0.25</v>
      </c>
      <c r="CZ277" s="46">
        <f t="shared" si="563"/>
        <v>0.15</v>
      </c>
      <c r="DA277" s="46">
        <f t="shared" si="563"/>
        <v>0.15</v>
      </c>
      <c r="DB277" s="46">
        <f t="shared" si="563"/>
        <v>0.2</v>
      </c>
      <c r="DC277" s="46">
        <f t="shared" si="563"/>
        <v>0.1</v>
      </c>
      <c r="DD277" s="46">
        <f t="shared" si="563"/>
        <v>0</v>
      </c>
      <c r="DE277" s="46">
        <f t="shared" si="563"/>
        <v>0</v>
      </c>
      <c r="DF277" s="46">
        <f t="shared" si="563"/>
        <v>0</v>
      </c>
      <c r="DH277" s="16" t="s">
        <v>26</v>
      </c>
      <c r="DI277" s="6"/>
      <c r="DJ277" s="6"/>
      <c r="DK277" s="17"/>
      <c r="DL277" s="46">
        <f t="shared" ref="DL277:DU277" si="564">CW277</f>
        <v>0.05</v>
      </c>
      <c r="DM277" s="46">
        <f t="shared" si="564"/>
        <v>0.1</v>
      </c>
      <c r="DN277" s="46">
        <f t="shared" si="564"/>
        <v>0.25</v>
      </c>
      <c r="DO277" s="46">
        <f t="shared" si="564"/>
        <v>0.15</v>
      </c>
      <c r="DP277" s="46">
        <f t="shared" si="564"/>
        <v>0.15</v>
      </c>
      <c r="DQ277" s="46">
        <f t="shared" si="564"/>
        <v>0.2</v>
      </c>
      <c r="DR277" s="46">
        <f t="shared" si="564"/>
        <v>0.1</v>
      </c>
      <c r="DS277" s="46">
        <f t="shared" si="564"/>
        <v>0</v>
      </c>
      <c r="DT277" s="46">
        <f t="shared" si="564"/>
        <v>0</v>
      </c>
      <c r="DU277" s="46">
        <f t="shared" si="564"/>
        <v>0</v>
      </c>
      <c r="DW277" s="16" t="s">
        <v>26</v>
      </c>
      <c r="DX277" s="6"/>
      <c r="DY277" s="6"/>
      <c r="DZ277" s="17"/>
      <c r="EA277" s="46">
        <f t="shared" ref="EA277:EJ277" si="565">DL277</f>
        <v>0.05</v>
      </c>
      <c r="EB277" s="46">
        <f t="shared" si="565"/>
        <v>0.1</v>
      </c>
      <c r="EC277" s="46">
        <f t="shared" si="565"/>
        <v>0.25</v>
      </c>
      <c r="ED277" s="46">
        <f t="shared" si="565"/>
        <v>0.15</v>
      </c>
      <c r="EE277" s="46">
        <f t="shared" si="565"/>
        <v>0.15</v>
      </c>
      <c r="EF277" s="46">
        <f t="shared" si="565"/>
        <v>0.2</v>
      </c>
      <c r="EG277" s="46">
        <f t="shared" si="565"/>
        <v>0.1</v>
      </c>
      <c r="EH277" s="46">
        <f t="shared" si="565"/>
        <v>0</v>
      </c>
      <c r="EI277" s="46">
        <f t="shared" si="565"/>
        <v>0</v>
      </c>
      <c r="EJ277" s="46">
        <f t="shared" si="565"/>
        <v>0</v>
      </c>
      <c r="EL277" s="16" t="s">
        <v>26</v>
      </c>
      <c r="EM277" s="6"/>
      <c r="EN277" s="6"/>
      <c r="EO277" s="17"/>
      <c r="EP277" s="46">
        <f t="shared" ref="EP277:EY277" si="566">EA277</f>
        <v>0.05</v>
      </c>
      <c r="EQ277" s="46">
        <f t="shared" si="566"/>
        <v>0.1</v>
      </c>
      <c r="ER277" s="46">
        <f t="shared" si="566"/>
        <v>0.25</v>
      </c>
      <c r="ES277" s="46">
        <f t="shared" si="566"/>
        <v>0.15</v>
      </c>
      <c r="ET277" s="46">
        <f t="shared" si="566"/>
        <v>0.15</v>
      </c>
      <c r="EU277" s="46">
        <f t="shared" si="566"/>
        <v>0.2</v>
      </c>
      <c r="EV277" s="46">
        <f t="shared" si="566"/>
        <v>0.1</v>
      </c>
      <c r="EW277" s="46">
        <f t="shared" si="566"/>
        <v>0</v>
      </c>
      <c r="EX277" s="46">
        <f t="shared" si="566"/>
        <v>0</v>
      </c>
      <c r="EY277" s="46">
        <f t="shared" si="566"/>
        <v>0</v>
      </c>
      <c r="FA277" s="16" t="s">
        <v>26</v>
      </c>
      <c r="FB277" s="6"/>
      <c r="FC277" s="6"/>
      <c r="FD277" s="17"/>
      <c r="FE277" s="46">
        <f t="shared" ref="FE277:FN277" si="567">EP277</f>
        <v>0.05</v>
      </c>
      <c r="FF277" s="46">
        <f t="shared" si="567"/>
        <v>0.1</v>
      </c>
      <c r="FG277" s="46">
        <f t="shared" si="567"/>
        <v>0.25</v>
      </c>
      <c r="FH277" s="46">
        <f t="shared" si="567"/>
        <v>0.15</v>
      </c>
      <c r="FI277" s="46">
        <f t="shared" si="567"/>
        <v>0.15</v>
      </c>
      <c r="FJ277" s="46">
        <f t="shared" si="567"/>
        <v>0.2</v>
      </c>
      <c r="FK277" s="46">
        <f t="shared" si="567"/>
        <v>0.1</v>
      </c>
      <c r="FL277" s="46">
        <f t="shared" si="567"/>
        <v>0</v>
      </c>
      <c r="FM277" s="46">
        <f t="shared" si="567"/>
        <v>0</v>
      </c>
      <c r="FN277" s="46">
        <f t="shared" si="567"/>
        <v>0</v>
      </c>
      <c r="FP277" s="16" t="s">
        <v>26</v>
      </c>
      <c r="FQ277" s="6"/>
      <c r="FR277" s="6"/>
      <c r="FS277" s="17"/>
      <c r="FT277" s="46">
        <f t="shared" ref="FT277:GC277" si="568">FE277</f>
        <v>0.05</v>
      </c>
      <c r="FU277" s="46">
        <f t="shared" si="568"/>
        <v>0.1</v>
      </c>
      <c r="FV277" s="46">
        <f t="shared" si="568"/>
        <v>0.25</v>
      </c>
      <c r="FW277" s="46">
        <f t="shared" si="568"/>
        <v>0.15</v>
      </c>
      <c r="FX277" s="46">
        <f t="shared" si="568"/>
        <v>0.15</v>
      </c>
      <c r="FY277" s="46">
        <f t="shared" si="568"/>
        <v>0.2</v>
      </c>
      <c r="FZ277" s="46">
        <f t="shared" si="568"/>
        <v>0.1</v>
      </c>
      <c r="GA277" s="46">
        <f t="shared" si="568"/>
        <v>0</v>
      </c>
      <c r="GB277" s="46">
        <f t="shared" si="568"/>
        <v>0</v>
      </c>
      <c r="GC277" s="46">
        <f t="shared" si="568"/>
        <v>0</v>
      </c>
      <c r="GE277" s="16" t="s">
        <v>26</v>
      </c>
      <c r="GF277" s="6"/>
      <c r="GG277" s="6"/>
      <c r="GH277" s="17"/>
      <c r="GI277" s="46">
        <f t="shared" ref="GI277:GR277" si="569">FT277</f>
        <v>0.05</v>
      </c>
      <c r="GJ277" s="46">
        <f t="shared" si="569"/>
        <v>0.1</v>
      </c>
      <c r="GK277" s="46">
        <f t="shared" si="569"/>
        <v>0.25</v>
      </c>
      <c r="GL277" s="46">
        <f t="shared" si="569"/>
        <v>0.15</v>
      </c>
      <c r="GM277" s="46">
        <f t="shared" si="569"/>
        <v>0.15</v>
      </c>
      <c r="GN277" s="46">
        <f t="shared" si="569"/>
        <v>0.2</v>
      </c>
      <c r="GO277" s="46">
        <f t="shared" si="569"/>
        <v>0.1</v>
      </c>
      <c r="GP277" s="46">
        <f t="shared" si="569"/>
        <v>0</v>
      </c>
      <c r="GQ277" s="46">
        <f t="shared" si="569"/>
        <v>0</v>
      </c>
      <c r="GR277" s="46">
        <f t="shared" si="569"/>
        <v>0</v>
      </c>
    </row>
    <row r="278" ht="15.75" customHeight="1">
      <c r="A278" s="102"/>
      <c r="G278" s="16" t="s">
        <v>27</v>
      </c>
      <c r="H278" s="6"/>
      <c r="I278" s="6"/>
      <c r="J278" s="17"/>
      <c r="K278" s="44">
        <f>K266*K277</f>
        <v>1.2</v>
      </c>
      <c r="L278" s="44">
        <f>K266*L277</f>
        <v>2.4</v>
      </c>
      <c r="M278" s="44">
        <f>K266*M277</f>
        <v>6</v>
      </c>
      <c r="N278" s="44">
        <f>K266*N277</f>
        <v>3.6</v>
      </c>
      <c r="O278" s="44">
        <f>K266*O277</f>
        <v>3.6</v>
      </c>
      <c r="P278" s="44">
        <f>K266*P277</f>
        <v>4.8</v>
      </c>
      <c r="Q278" s="44">
        <f>K266*Q277</f>
        <v>2.4</v>
      </c>
      <c r="R278" s="44">
        <f>K266*R277</f>
        <v>0</v>
      </c>
      <c r="S278" s="44">
        <f>K266*S277</f>
        <v>0</v>
      </c>
      <c r="T278" s="45">
        <f>K266*T277</f>
        <v>0</v>
      </c>
      <c r="V278" s="16" t="s">
        <v>27</v>
      </c>
      <c r="W278" s="6"/>
      <c r="X278" s="6"/>
      <c r="Y278" s="17"/>
      <c r="Z278" s="44">
        <f>Z266*Z277</f>
        <v>1.2</v>
      </c>
      <c r="AA278" s="44">
        <f>Z266*AA277</f>
        <v>2.4</v>
      </c>
      <c r="AB278" s="44">
        <f>Z266*AB277</f>
        <v>6</v>
      </c>
      <c r="AC278" s="44">
        <f>Z266*AC277</f>
        <v>3.6</v>
      </c>
      <c r="AD278" s="44">
        <f>Z266*AD277</f>
        <v>3.6</v>
      </c>
      <c r="AE278" s="44">
        <f>Z266*AE277</f>
        <v>4.8</v>
      </c>
      <c r="AF278" s="44">
        <f>Z266*AF277</f>
        <v>2.4</v>
      </c>
      <c r="AG278" s="44">
        <f>Z266*AG277</f>
        <v>0</v>
      </c>
      <c r="AH278" s="44">
        <f>Z266*AH277</f>
        <v>0</v>
      </c>
      <c r="AI278" s="45">
        <f>Z266*AI277</f>
        <v>0</v>
      </c>
      <c r="AK278" s="16" t="s">
        <v>27</v>
      </c>
      <c r="AL278" s="6"/>
      <c r="AM278" s="6"/>
      <c r="AN278" s="17"/>
      <c r="AO278" s="44">
        <f>AO266*AO277</f>
        <v>1.2</v>
      </c>
      <c r="AP278" s="44">
        <f>AO266*AP277</f>
        <v>2.4</v>
      </c>
      <c r="AQ278" s="44">
        <f>AO266*AQ277</f>
        <v>6</v>
      </c>
      <c r="AR278" s="44">
        <f>AO266*AR277</f>
        <v>3.6</v>
      </c>
      <c r="AS278" s="44">
        <f>AO266*AS277</f>
        <v>3.6</v>
      </c>
      <c r="AT278" s="44">
        <f>AO266*AT277</f>
        <v>4.8</v>
      </c>
      <c r="AU278" s="44">
        <f>AO266*AU277</f>
        <v>2.4</v>
      </c>
      <c r="AV278" s="44">
        <f>AO266*AV277</f>
        <v>0</v>
      </c>
      <c r="AW278" s="44">
        <f>AO266*AW277</f>
        <v>0</v>
      </c>
      <c r="AX278" s="45">
        <f>AO266*AX277</f>
        <v>0</v>
      </c>
      <c r="AZ278" s="16" t="s">
        <v>27</v>
      </c>
      <c r="BA278" s="6"/>
      <c r="BB278" s="6"/>
      <c r="BC278" s="17"/>
      <c r="BD278" s="44">
        <f>BD266*BD277</f>
        <v>1.2</v>
      </c>
      <c r="BE278" s="44">
        <f>BD266*BE277</f>
        <v>2.4</v>
      </c>
      <c r="BF278" s="44">
        <f>BD266*BF277</f>
        <v>6</v>
      </c>
      <c r="BG278" s="44">
        <f>BD266*BG277</f>
        <v>3.6</v>
      </c>
      <c r="BH278" s="44">
        <f>BD266*BH277</f>
        <v>3.6</v>
      </c>
      <c r="BI278" s="44">
        <f>BD266*BI277</f>
        <v>4.8</v>
      </c>
      <c r="BJ278" s="44">
        <f>BD266*BJ277</f>
        <v>2.4</v>
      </c>
      <c r="BK278" s="44">
        <f>BD266*BK277</f>
        <v>0</v>
      </c>
      <c r="BL278" s="44">
        <f>BD266*BL277</f>
        <v>0</v>
      </c>
      <c r="BM278" s="45">
        <f>BD266*BM277</f>
        <v>0</v>
      </c>
      <c r="BO278" s="16" t="s">
        <v>27</v>
      </c>
      <c r="BP278" s="6"/>
      <c r="BQ278" s="6"/>
      <c r="BR278" s="17"/>
      <c r="BS278" s="44">
        <f>BS266*BS277</f>
        <v>1.2</v>
      </c>
      <c r="BT278" s="44">
        <f>BS266*BT277</f>
        <v>2.4</v>
      </c>
      <c r="BU278" s="44">
        <f>BS266*BU277</f>
        <v>6</v>
      </c>
      <c r="BV278" s="44">
        <f>BS266*BV277</f>
        <v>3.6</v>
      </c>
      <c r="BW278" s="44">
        <f>BS266*BW277</f>
        <v>3.6</v>
      </c>
      <c r="BX278" s="44">
        <f>BS266*BX277</f>
        <v>4.8</v>
      </c>
      <c r="BY278" s="44">
        <f>BS266*BY277</f>
        <v>2.4</v>
      </c>
      <c r="BZ278" s="44">
        <f>BS266*BZ277</f>
        <v>0</v>
      </c>
      <c r="CA278" s="44">
        <f>BS266*CA277</f>
        <v>0</v>
      </c>
      <c r="CB278" s="45">
        <f>BS266*CB277</f>
        <v>0</v>
      </c>
      <c r="CD278" s="16" t="s">
        <v>27</v>
      </c>
      <c r="CE278" s="6"/>
      <c r="CF278" s="6"/>
      <c r="CG278" s="17"/>
      <c r="CH278" s="44">
        <f>CH266*CH277</f>
        <v>1.2</v>
      </c>
      <c r="CI278" s="44">
        <f>CH266*CI277</f>
        <v>2.4</v>
      </c>
      <c r="CJ278" s="44">
        <f>CH266*CJ277</f>
        <v>6</v>
      </c>
      <c r="CK278" s="44">
        <f>CH266*CK277</f>
        <v>3.6</v>
      </c>
      <c r="CL278" s="44">
        <f>CH266*CL277</f>
        <v>3.6</v>
      </c>
      <c r="CM278" s="44">
        <f>CH266*CM277</f>
        <v>4.8</v>
      </c>
      <c r="CN278" s="44">
        <f>CH266*CN277</f>
        <v>2.4</v>
      </c>
      <c r="CO278" s="44">
        <f>CH266*CO277</f>
        <v>0</v>
      </c>
      <c r="CP278" s="44">
        <f>CH266*CP277</f>
        <v>0</v>
      </c>
      <c r="CQ278" s="45">
        <f>CH266*CQ277</f>
        <v>0</v>
      </c>
      <c r="CS278" s="16" t="s">
        <v>27</v>
      </c>
      <c r="CT278" s="6"/>
      <c r="CU278" s="6"/>
      <c r="CV278" s="17"/>
      <c r="CW278" s="44">
        <f>CW266*CW277</f>
        <v>1.2</v>
      </c>
      <c r="CX278" s="44">
        <f>CW266*CX277</f>
        <v>2.4</v>
      </c>
      <c r="CY278" s="44">
        <f>CW266*CY277</f>
        <v>6</v>
      </c>
      <c r="CZ278" s="44">
        <f>CW266*CZ277</f>
        <v>3.6</v>
      </c>
      <c r="DA278" s="44">
        <f>CW266*DA277</f>
        <v>3.6</v>
      </c>
      <c r="DB278" s="44">
        <f>CW266*DB277</f>
        <v>4.8</v>
      </c>
      <c r="DC278" s="44">
        <f>CW266*DC277</f>
        <v>2.4</v>
      </c>
      <c r="DD278" s="44">
        <f>CW266*DD277</f>
        <v>0</v>
      </c>
      <c r="DE278" s="44">
        <f>CW266*DE277</f>
        <v>0</v>
      </c>
      <c r="DF278" s="45">
        <f>CW266*DF277</f>
        <v>0</v>
      </c>
      <c r="DH278" s="16" t="s">
        <v>27</v>
      </c>
      <c r="DI278" s="6"/>
      <c r="DJ278" s="6"/>
      <c r="DK278" s="17"/>
      <c r="DL278" s="44">
        <f>DL266*DL277</f>
        <v>1.2</v>
      </c>
      <c r="DM278" s="44">
        <f>DL266*DM277</f>
        <v>2.4</v>
      </c>
      <c r="DN278" s="44">
        <f>DL266*DN277</f>
        <v>6</v>
      </c>
      <c r="DO278" s="44">
        <f>DL266*DO277</f>
        <v>3.6</v>
      </c>
      <c r="DP278" s="44">
        <f>DL266*DP277</f>
        <v>3.6</v>
      </c>
      <c r="DQ278" s="44">
        <f>DL266*DQ277</f>
        <v>4.8</v>
      </c>
      <c r="DR278" s="44">
        <f>DL266*DR277</f>
        <v>2.4</v>
      </c>
      <c r="DS278" s="44">
        <f>DL266*DS277</f>
        <v>0</v>
      </c>
      <c r="DT278" s="44">
        <f>DL266*DT277</f>
        <v>0</v>
      </c>
      <c r="DU278" s="45">
        <f>DL266*DU277</f>
        <v>0</v>
      </c>
      <c r="DW278" s="16" t="s">
        <v>27</v>
      </c>
      <c r="DX278" s="6"/>
      <c r="DY278" s="6"/>
      <c r="DZ278" s="17"/>
      <c r="EA278" s="44">
        <f>EA266*EA277</f>
        <v>1.2</v>
      </c>
      <c r="EB278" s="44">
        <f>EA266*EB277</f>
        <v>2.4</v>
      </c>
      <c r="EC278" s="44">
        <f>EA266*EC277</f>
        <v>6</v>
      </c>
      <c r="ED278" s="44">
        <f>EA266*ED277</f>
        <v>3.6</v>
      </c>
      <c r="EE278" s="44">
        <f>EA266*EE277</f>
        <v>3.6</v>
      </c>
      <c r="EF278" s="44">
        <f>EA266*EF277</f>
        <v>4.8</v>
      </c>
      <c r="EG278" s="44">
        <f>EA266*EG277</f>
        <v>2.4</v>
      </c>
      <c r="EH278" s="44">
        <f>EA266*EH277</f>
        <v>0</v>
      </c>
      <c r="EI278" s="44">
        <f>EA266*EI277</f>
        <v>0</v>
      </c>
      <c r="EJ278" s="45">
        <f>EA266*EJ277</f>
        <v>0</v>
      </c>
      <c r="EL278" s="16" t="s">
        <v>27</v>
      </c>
      <c r="EM278" s="6"/>
      <c r="EN278" s="6"/>
      <c r="EO278" s="17"/>
      <c r="EP278" s="44">
        <f>EP266*EP277</f>
        <v>1.2</v>
      </c>
      <c r="EQ278" s="44">
        <f>EP266*EQ277</f>
        <v>2.4</v>
      </c>
      <c r="ER278" s="44">
        <f>EP266*ER277</f>
        <v>6</v>
      </c>
      <c r="ES278" s="44">
        <f>EP266*ES277</f>
        <v>3.6</v>
      </c>
      <c r="ET278" s="44">
        <f>EP266*ET277</f>
        <v>3.6</v>
      </c>
      <c r="EU278" s="44">
        <f>EP266*EU277</f>
        <v>4.8</v>
      </c>
      <c r="EV278" s="44">
        <f>EP266*EV277</f>
        <v>2.4</v>
      </c>
      <c r="EW278" s="44">
        <f>EP266*EW277</f>
        <v>0</v>
      </c>
      <c r="EX278" s="44">
        <f>EP266*EX277</f>
        <v>0</v>
      </c>
      <c r="EY278" s="45">
        <f>EP266*EY277</f>
        <v>0</v>
      </c>
      <c r="FA278" s="16" t="s">
        <v>27</v>
      </c>
      <c r="FB278" s="6"/>
      <c r="FC278" s="6"/>
      <c r="FD278" s="17"/>
      <c r="FE278" s="44">
        <f>FE266*FE277</f>
        <v>1.2</v>
      </c>
      <c r="FF278" s="44">
        <f>FE266*FF277</f>
        <v>2.4</v>
      </c>
      <c r="FG278" s="44">
        <f>FE266*FG277</f>
        <v>6</v>
      </c>
      <c r="FH278" s="44">
        <f>FE266*FH277</f>
        <v>3.6</v>
      </c>
      <c r="FI278" s="44">
        <f>FE266*FI277</f>
        <v>3.6</v>
      </c>
      <c r="FJ278" s="44">
        <f>FE266*FJ277</f>
        <v>4.8</v>
      </c>
      <c r="FK278" s="44">
        <f>FE266*FK277</f>
        <v>2.4</v>
      </c>
      <c r="FL278" s="44">
        <f>FE266*FL277</f>
        <v>0</v>
      </c>
      <c r="FM278" s="44">
        <f>FE266*FM277</f>
        <v>0</v>
      </c>
      <c r="FN278" s="45">
        <f>FE266*FN277</f>
        <v>0</v>
      </c>
      <c r="FP278" s="16" t="s">
        <v>27</v>
      </c>
      <c r="FQ278" s="6"/>
      <c r="FR278" s="6"/>
      <c r="FS278" s="17"/>
      <c r="FT278" s="44">
        <f>FT266*FT277</f>
        <v>1.2</v>
      </c>
      <c r="FU278" s="44">
        <f>FT266*FU277</f>
        <v>2.4</v>
      </c>
      <c r="FV278" s="44">
        <f>FT266*FV277</f>
        <v>6</v>
      </c>
      <c r="FW278" s="44">
        <f>FT266*FW277</f>
        <v>3.6</v>
      </c>
      <c r="FX278" s="44">
        <f>FT266*FX277</f>
        <v>3.6</v>
      </c>
      <c r="FY278" s="44">
        <f>FT266*FY277</f>
        <v>4.8</v>
      </c>
      <c r="FZ278" s="44">
        <f>FT266*FZ277</f>
        <v>2.4</v>
      </c>
      <c r="GA278" s="44">
        <f>FT266*GA277</f>
        <v>0</v>
      </c>
      <c r="GB278" s="44">
        <f>FT266*GB277</f>
        <v>0</v>
      </c>
      <c r="GC278" s="45">
        <f>FT266*GC277</f>
        <v>0</v>
      </c>
      <c r="GE278" s="16" t="s">
        <v>27</v>
      </c>
      <c r="GF278" s="6"/>
      <c r="GG278" s="6"/>
      <c r="GH278" s="17"/>
      <c r="GI278" s="44">
        <f>GI266*GI277</f>
        <v>1.2</v>
      </c>
      <c r="GJ278" s="44">
        <f>GI266*GJ277</f>
        <v>2.4</v>
      </c>
      <c r="GK278" s="44">
        <f>GI266*GK277</f>
        <v>6</v>
      </c>
      <c r="GL278" s="44">
        <f>GI266*GL277</f>
        <v>3.6</v>
      </c>
      <c r="GM278" s="44">
        <f>GI266*GM277</f>
        <v>3.6</v>
      </c>
      <c r="GN278" s="44">
        <f>GI266*GN277</f>
        <v>4.8</v>
      </c>
      <c r="GO278" s="44">
        <f>GI266*GO277</f>
        <v>2.4</v>
      </c>
      <c r="GP278" s="44">
        <f>GI266*GP277</f>
        <v>0</v>
      </c>
      <c r="GQ278" s="44">
        <f>GI266*GQ277</f>
        <v>0</v>
      </c>
      <c r="GR278" s="45">
        <f>GI266*GR277</f>
        <v>0</v>
      </c>
    </row>
    <row r="279" ht="15.75" customHeight="1">
      <c r="A279" s="102"/>
      <c r="G279" s="16" t="s">
        <v>28</v>
      </c>
      <c r="H279" s="6"/>
      <c r="I279" s="6"/>
      <c r="J279" s="17"/>
      <c r="K279" s="49">
        <f t="shared" ref="K279:T279" si="570">K276*K278</f>
        <v>9.768</v>
      </c>
      <c r="L279" s="49">
        <f t="shared" si="570"/>
        <v>39.072</v>
      </c>
      <c r="M279" s="49">
        <f t="shared" si="570"/>
        <v>146.52</v>
      </c>
      <c r="N279" s="49">
        <f t="shared" si="570"/>
        <v>117.216</v>
      </c>
      <c r="O279" s="49">
        <f t="shared" si="570"/>
        <v>146.52</v>
      </c>
      <c r="P279" s="49">
        <f t="shared" si="570"/>
        <v>234.432</v>
      </c>
      <c r="Q279" s="49">
        <f t="shared" si="570"/>
        <v>136.752</v>
      </c>
      <c r="R279" s="49">
        <f t="shared" si="570"/>
        <v>0</v>
      </c>
      <c r="S279" s="49">
        <f t="shared" si="570"/>
        <v>0</v>
      </c>
      <c r="T279" s="50">
        <f t="shared" si="570"/>
        <v>0</v>
      </c>
      <c r="V279" s="16" t="s">
        <v>28</v>
      </c>
      <c r="W279" s="6"/>
      <c r="X279" s="6"/>
      <c r="Y279" s="17"/>
      <c r="Z279" s="49">
        <f t="shared" ref="Z279:AI279" si="571">Z276*Z278</f>
        <v>9.768</v>
      </c>
      <c r="AA279" s="49">
        <f t="shared" si="571"/>
        <v>39.072</v>
      </c>
      <c r="AB279" s="49">
        <f t="shared" si="571"/>
        <v>146.52</v>
      </c>
      <c r="AC279" s="49">
        <f t="shared" si="571"/>
        <v>117.216</v>
      </c>
      <c r="AD279" s="49">
        <f t="shared" si="571"/>
        <v>146.52</v>
      </c>
      <c r="AE279" s="49">
        <f t="shared" si="571"/>
        <v>234.432</v>
      </c>
      <c r="AF279" s="49">
        <f t="shared" si="571"/>
        <v>136.752</v>
      </c>
      <c r="AG279" s="49">
        <f t="shared" si="571"/>
        <v>0</v>
      </c>
      <c r="AH279" s="49">
        <f t="shared" si="571"/>
        <v>0</v>
      </c>
      <c r="AI279" s="50">
        <f t="shared" si="571"/>
        <v>0</v>
      </c>
      <c r="AK279" s="16" t="s">
        <v>28</v>
      </c>
      <c r="AL279" s="6"/>
      <c r="AM279" s="6"/>
      <c r="AN279" s="17"/>
      <c r="AO279" s="49">
        <f t="shared" ref="AO279:AX279" si="572">AO276*AO278</f>
        <v>9.768</v>
      </c>
      <c r="AP279" s="49">
        <f t="shared" si="572"/>
        <v>39.072</v>
      </c>
      <c r="AQ279" s="49">
        <f t="shared" si="572"/>
        <v>146.52</v>
      </c>
      <c r="AR279" s="49">
        <f t="shared" si="572"/>
        <v>117.216</v>
      </c>
      <c r="AS279" s="49">
        <f t="shared" si="572"/>
        <v>146.52</v>
      </c>
      <c r="AT279" s="49">
        <f t="shared" si="572"/>
        <v>234.432</v>
      </c>
      <c r="AU279" s="49">
        <f t="shared" si="572"/>
        <v>136.752</v>
      </c>
      <c r="AV279" s="49">
        <f t="shared" si="572"/>
        <v>0</v>
      </c>
      <c r="AW279" s="49">
        <f t="shared" si="572"/>
        <v>0</v>
      </c>
      <c r="AX279" s="50">
        <f t="shared" si="572"/>
        <v>0</v>
      </c>
      <c r="AZ279" s="16" t="s">
        <v>28</v>
      </c>
      <c r="BA279" s="6"/>
      <c r="BB279" s="6"/>
      <c r="BC279" s="17"/>
      <c r="BD279" s="49">
        <f t="shared" ref="BD279:BM279" si="573">BD276*BD278</f>
        <v>9.768</v>
      </c>
      <c r="BE279" s="49">
        <f t="shared" si="573"/>
        <v>39.072</v>
      </c>
      <c r="BF279" s="49">
        <f t="shared" si="573"/>
        <v>146.52</v>
      </c>
      <c r="BG279" s="49">
        <f t="shared" si="573"/>
        <v>117.216</v>
      </c>
      <c r="BH279" s="49">
        <f t="shared" si="573"/>
        <v>146.52</v>
      </c>
      <c r="BI279" s="49">
        <f t="shared" si="573"/>
        <v>234.432</v>
      </c>
      <c r="BJ279" s="49">
        <f t="shared" si="573"/>
        <v>136.752</v>
      </c>
      <c r="BK279" s="49">
        <f t="shared" si="573"/>
        <v>0</v>
      </c>
      <c r="BL279" s="49">
        <f t="shared" si="573"/>
        <v>0</v>
      </c>
      <c r="BM279" s="50">
        <f t="shared" si="573"/>
        <v>0</v>
      </c>
      <c r="BO279" s="16" t="s">
        <v>28</v>
      </c>
      <c r="BP279" s="6"/>
      <c r="BQ279" s="6"/>
      <c r="BR279" s="17"/>
      <c r="BS279" s="49">
        <f t="shared" ref="BS279:CB279" si="574">BS276*BS278</f>
        <v>9.768</v>
      </c>
      <c r="BT279" s="49">
        <f t="shared" si="574"/>
        <v>39.072</v>
      </c>
      <c r="BU279" s="49">
        <f t="shared" si="574"/>
        <v>146.52</v>
      </c>
      <c r="BV279" s="49">
        <f t="shared" si="574"/>
        <v>117.216</v>
      </c>
      <c r="BW279" s="49">
        <f t="shared" si="574"/>
        <v>146.52</v>
      </c>
      <c r="BX279" s="49">
        <f t="shared" si="574"/>
        <v>234.432</v>
      </c>
      <c r="BY279" s="49">
        <f t="shared" si="574"/>
        <v>136.752</v>
      </c>
      <c r="BZ279" s="49">
        <f t="shared" si="574"/>
        <v>0</v>
      </c>
      <c r="CA279" s="49">
        <f t="shared" si="574"/>
        <v>0</v>
      </c>
      <c r="CB279" s="50">
        <f t="shared" si="574"/>
        <v>0</v>
      </c>
      <c r="CD279" s="16" t="s">
        <v>28</v>
      </c>
      <c r="CE279" s="6"/>
      <c r="CF279" s="6"/>
      <c r="CG279" s="17"/>
      <c r="CH279" s="49">
        <f t="shared" ref="CH279:CQ279" si="575">CH276*CH278</f>
        <v>9.768</v>
      </c>
      <c r="CI279" s="49">
        <f t="shared" si="575"/>
        <v>39.072</v>
      </c>
      <c r="CJ279" s="49">
        <f t="shared" si="575"/>
        <v>146.52</v>
      </c>
      <c r="CK279" s="49">
        <f t="shared" si="575"/>
        <v>117.216</v>
      </c>
      <c r="CL279" s="49">
        <f t="shared" si="575"/>
        <v>146.52</v>
      </c>
      <c r="CM279" s="49">
        <f t="shared" si="575"/>
        <v>234.432</v>
      </c>
      <c r="CN279" s="49">
        <f t="shared" si="575"/>
        <v>136.752</v>
      </c>
      <c r="CO279" s="49">
        <f t="shared" si="575"/>
        <v>0</v>
      </c>
      <c r="CP279" s="49">
        <f t="shared" si="575"/>
        <v>0</v>
      </c>
      <c r="CQ279" s="50">
        <f t="shared" si="575"/>
        <v>0</v>
      </c>
      <c r="CS279" s="16" t="s">
        <v>28</v>
      </c>
      <c r="CT279" s="6"/>
      <c r="CU279" s="6"/>
      <c r="CV279" s="17"/>
      <c r="CW279" s="49">
        <f t="shared" ref="CW279:DF279" si="576">CW276*CW278</f>
        <v>9.768</v>
      </c>
      <c r="CX279" s="49">
        <f t="shared" si="576"/>
        <v>39.072</v>
      </c>
      <c r="CY279" s="49">
        <f t="shared" si="576"/>
        <v>146.52</v>
      </c>
      <c r="CZ279" s="49">
        <f t="shared" si="576"/>
        <v>117.216</v>
      </c>
      <c r="DA279" s="49">
        <f t="shared" si="576"/>
        <v>146.52</v>
      </c>
      <c r="DB279" s="49">
        <f t="shared" si="576"/>
        <v>234.432</v>
      </c>
      <c r="DC279" s="49">
        <f t="shared" si="576"/>
        <v>136.752</v>
      </c>
      <c r="DD279" s="49">
        <f t="shared" si="576"/>
        <v>0</v>
      </c>
      <c r="DE279" s="49">
        <f t="shared" si="576"/>
        <v>0</v>
      </c>
      <c r="DF279" s="50">
        <f t="shared" si="576"/>
        <v>0</v>
      </c>
      <c r="DH279" s="16" t="s">
        <v>28</v>
      </c>
      <c r="DI279" s="6"/>
      <c r="DJ279" s="6"/>
      <c r="DK279" s="17"/>
      <c r="DL279" s="49">
        <f t="shared" ref="DL279:DU279" si="577">DL276*DL278</f>
        <v>9.768</v>
      </c>
      <c r="DM279" s="49">
        <f t="shared" si="577"/>
        <v>39.072</v>
      </c>
      <c r="DN279" s="49">
        <f t="shared" si="577"/>
        <v>146.52</v>
      </c>
      <c r="DO279" s="49">
        <f t="shared" si="577"/>
        <v>117.216</v>
      </c>
      <c r="DP279" s="49">
        <f t="shared" si="577"/>
        <v>146.52</v>
      </c>
      <c r="DQ279" s="49">
        <f t="shared" si="577"/>
        <v>234.432</v>
      </c>
      <c r="DR279" s="49">
        <f t="shared" si="577"/>
        <v>136.752</v>
      </c>
      <c r="DS279" s="49">
        <f t="shared" si="577"/>
        <v>0</v>
      </c>
      <c r="DT279" s="49">
        <f t="shared" si="577"/>
        <v>0</v>
      </c>
      <c r="DU279" s="50">
        <f t="shared" si="577"/>
        <v>0</v>
      </c>
      <c r="DW279" s="16" t="s">
        <v>28</v>
      </c>
      <c r="DX279" s="6"/>
      <c r="DY279" s="6"/>
      <c r="DZ279" s="17"/>
      <c r="EA279" s="49">
        <f t="shared" ref="EA279:EJ279" si="578">EA276*EA278</f>
        <v>9.768</v>
      </c>
      <c r="EB279" s="49">
        <f t="shared" si="578"/>
        <v>39.072</v>
      </c>
      <c r="EC279" s="49">
        <f t="shared" si="578"/>
        <v>146.52</v>
      </c>
      <c r="ED279" s="49">
        <f t="shared" si="578"/>
        <v>117.216</v>
      </c>
      <c r="EE279" s="49">
        <f t="shared" si="578"/>
        <v>146.52</v>
      </c>
      <c r="EF279" s="49">
        <f t="shared" si="578"/>
        <v>234.432</v>
      </c>
      <c r="EG279" s="49">
        <f t="shared" si="578"/>
        <v>136.752</v>
      </c>
      <c r="EH279" s="49">
        <f t="shared" si="578"/>
        <v>0</v>
      </c>
      <c r="EI279" s="49">
        <f t="shared" si="578"/>
        <v>0</v>
      </c>
      <c r="EJ279" s="50">
        <f t="shared" si="578"/>
        <v>0</v>
      </c>
      <c r="EL279" s="16" t="s">
        <v>28</v>
      </c>
      <c r="EM279" s="6"/>
      <c r="EN279" s="6"/>
      <c r="EO279" s="17"/>
      <c r="EP279" s="49">
        <f t="shared" ref="EP279:EY279" si="579">EP276*EP278</f>
        <v>9.768</v>
      </c>
      <c r="EQ279" s="49">
        <f t="shared" si="579"/>
        <v>39.072</v>
      </c>
      <c r="ER279" s="49">
        <f t="shared" si="579"/>
        <v>146.52</v>
      </c>
      <c r="ES279" s="49">
        <f t="shared" si="579"/>
        <v>117.216</v>
      </c>
      <c r="ET279" s="49">
        <f t="shared" si="579"/>
        <v>146.52</v>
      </c>
      <c r="EU279" s="49">
        <f t="shared" si="579"/>
        <v>234.432</v>
      </c>
      <c r="EV279" s="49">
        <f t="shared" si="579"/>
        <v>136.752</v>
      </c>
      <c r="EW279" s="49">
        <f t="shared" si="579"/>
        <v>0</v>
      </c>
      <c r="EX279" s="49">
        <f t="shared" si="579"/>
        <v>0</v>
      </c>
      <c r="EY279" s="50">
        <f t="shared" si="579"/>
        <v>0</v>
      </c>
      <c r="FA279" s="16" t="s">
        <v>28</v>
      </c>
      <c r="FB279" s="6"/>
      <c r="FC279" s="6"/>
      <c r="FD279" s="17"/>
      <c r="FE279" s="49">
        <f t="shared" ref="FE279:FN279" si="580">FE276*FE278</f>
        <v>9.768</v>
      </c>
      <c r="FF279" s="49">
        <f t="shared" si="580"/>
        <v>39.072</v>
      </c>
      <c r="FG279" s="49">
        <f t="shared" si="580"/>
        <v>146.52</v>
      </c>
      <c r="FH279" s="49">
        <f t="shared" si="580"/>
        <v>117.216</v>
      </c>
      <c r="FI279" s="49">
        <f t="shared" si="580"/>
        <v>146.52</v>
      </c>
      <c r="FJ279" s="49">
        <f t="shared" si="580"/>
        <v>234.432</v>
      </c>
      <c r="FK279" s="49">
        <f t="shared" si="580"/>
        <v>136.752</v>
      </c>
      <c r="FL279" s="49">
        <f t="shared" si="580"/>
        <v>0</v>
      </c>
      <c r="FM279" s="49">
        <f t="shared" si="580"/>
        <v>0</v>
      </c>
      <c r="FN279" s="50">
        <f t="shared" si="580"/>
        <v>0</v>
      </c>
      <c r="FP279" s="16" t="s">
        <v>28</v>
      </c>
      <c r="FQ279" s="6"/>
      <c r="FR279" s="6"/>
      <c r="FS279" s="17"/>
      <c r="FT279" s="49">
        <f t="shared" ref="FT279:GC279" si="581">FT276*FT278</f>
        <v>9.768</v>
      </c>
      <c r="FU279" s="49">
        <f t="shared" si="581"/>
        <v>39.072</v>
      </c>
      <c r="FV279" s="49">
        <f t="shared" si="581"/>
        <v>146.52</v>
      </c>
      <c r="FW279" s="49">
        <f t="shared" si="581"/>
        <v>117.216</v>
      </c>
      <c r="FX279" s="49">
        <f t="shared" si="581"/>
        <v>146.52</v>
      </c>
      <c r="FY279" s="49">
        <f t="shared" si="581"/>
        <v>234.432</v>
      </c>
      <c r="FZ279" s="49">
        <f t="shared" si="581"/>
        <v>136.752</v>
      </c>
      <c r="GA279" s="49">
        <f t="shared" si="581"/>
        <v>0</v>
      </c>
      <c r="GB279" s="49">
        <f t="shared" si="581"/>
        <v>0</v>
      </c>
      <c r="GC279" s="50">
        <f t="shared" si="581"/>
        <v>0</v>
      </c>
      <c r="GE279" s="16" t="s">
        <v>28</v>
      </c>
      <c r="GF279" s="6"/>
      <c r="GG279" s="6"/>
      <c r="GH279" s="17"/>
      <c r="GI279" s="49">
        <f t="shared" ref="GI279:GR279" si="582">GI276*GI278</f>
        <v>9.768</v>
      </c>
      <c r="GJ279" s="49">
        <f t="shared" si="582"/>
        <v>39.072</v>
      </c>
      <c r="GK279" s="49">
        <f t="shared" si="582"/>
        <v>146.52</v>
      </c>
      <c r="GL279" s="49">
        <f t="shared" si="582"/>
        <v>117.216</v>
      </c>
      <c r="GM279" s="49">
        <f t="shared" si="582"/>
        <v>146.52</v>
      </c>
      <c r="GN279" s="49">
        <f t="shared" si="582"/>
        <v>234.432</v>
      </c>
      <c r="GO279" s="49">
        <f t="shared" si="582"/>
        <v>136.752</v>
      </c>
      <c r="GP279" s="49">
        <f t="shared" si="582"/>
        <v>0</v>
      </c>
      <c r="GQ279" s="49">
        <f t="shared" si="582"/>
        <v>0</v>
      </c>
      <c r="GR279" s="50">
        <f t="shared" si="582"/>
        <v>0</v>
      </c>
    </row>
    <row r="280" ht="15.75" customHeight="1">
      <c r="A280" s="102"/>
      <c r="G280" s="16" t="s">
        <v>29</v>
      </c>
      <c r="H280" s="6"/>
      <c r="I280" s="6"/>
      <c r="J280" s="17"/>
      <c r="K280" s="46">
        <f t="shared" ref="K280:T280" si="583">K229</f>
        <v>0.15</v>
      </c>
      <c r="L280" s="46">
        <f t="shared" si="583"/>
        <v>0.2</v>
      </c>
      <c r="M280" s="46">
        <f t="shared" si="583"/>
        <v>0.3</v>
      </c>
      <c r="N280" s="46">
        <f t="shared" si="583"/>
        <v>0.55</v>
      </c>
      <c r="O280" s="46">
        <f t="shared" si="583"/>
        <v>0.55</v>
      </c>
      <c r="P280" s="46">
        <f t="shared" si="583"/>
        <v>0.55</v>
      </c>
      <c r="Q280" s="46">
        <f t="shared" si="583"/>
        <v>0.55</v>
      </c>
      <c r="R280" s="46">
        <f t="shared" si="583"/>
        <v>0.55</v>
      </c>
      <c r="S280" s="46">
        <f t="shared" si="583"/>
        <v>0.2</v>
      </c>
      <c r="T280" s="46">
        <f t="shared" si="583"/>
        <v>0.2</v>
      </c>
      <c r="V280" s="16" t="s">
        <v>29</v>
      </c>
      <c r="W280" s="6"/>
      <c r="X280" s="6"/>
      <c r="Y280" s="17"/>
      <c r="Z280" s="46">
        <f t="shared" ref="Z280:AI280" si="584">K280</f>
        <v>0.15</v>
      </c>
      <c r="AA280" s="46">
        <f t="shared" si="584"/>
        <v>0.2</v>
      </c>
      <c r="AB280" s="46">
        <f t="shared" si="584"/>
        <v>0.3</v>
      </c>
      <c r="AC280" s="46">
        <f t="shared" si="584"/>
        <v>0.55</v>
      </c>
      <c r="AD280" s="46">
        <f t="shared" si="584"/>
        <v>0.55</v>
      </c>
      <c r="AE280" s="46">
        <f t="shared" si="584"/>
        <v>0.55</v>
      </c>
      <c r="AF280" s="46">
        <f t="shared" si="584"/>
        <v>0.55</v>
      </c>
      <c r="AG280" s="46">
        <f t="shared" si="584"/>
        <v>0.55</v>
      </c>
      <c r="AH280" s="46">
        <f t="shared" si="584"/>
        <v>0.2</v>
      </c>
      <c r="AI280" s="46">
        <f t="shared" si="584"/>
        <v>0.2</v>
      </c>
      <c r="AK280" s="16" t="s">
        <v>29</v>
      </c>
      <c r="AL280" s="6"/>
      <c r="AM280" s="6"/>
      <c r="AN280" s="17"/>
      <c r="AO280" s="46">
        <f t="shared" ref="AO280:AX280" si="585">Z280</f>
        <v>0.15</v>
      </c>
      <c r="AP280" s="46">
        <f t="shared" si="585"/>
        <v>0.2</v>
      </c>
      <c r="AQ280" s="46">
        <f t="shared" si="585"/>
        <v>0.3</v>
      </c>
      <c r="AR280" s="46">
        <f t="shared" si="585"/>
        <v>0.55</v>
      </c>
      <c r="AS280" s="46">
        <f t="shared" si="585"/>
        <v>0.55</v>
      </c>
      <c r="AT280" s="46">
        <f t="shared" si="585"/>
        <v>0.55</v>
      </c>
      <c r="AU280" s="46">
        <f t="shared" si="585"/>
        <v>0.55</v>
      </c>
      <c r="AV280" s="46">
        <f t="shared" si="585"/>
        <v>0.55</v>
      </c>
      <c r="AW280" s="46">
        <f t="shared" si="585"/>
        <v>0.2</v>
      </c>
      <c r="AX280" s="46">
        <f t="shared" si="585"/>
        <v>0.2</v>
      </c>
      <c r="AZ280" s="16" t="s">
        <v>29</v>
      </c>
      <c r="BA280" s="6"/>
      <c r="BB280" s="6"/>
      <c r="BC280" s="17"/>
      <c r="BD280" s="46">
        <f t="shared" ref="BD280:BM280" si="586">AO280</f>
        <v>0.15</v>
      </c>
      <c r="BE280" s="46">
        <f t="shared" si="586"/>
        <v>0.2</v>
      </c>
      <c r="BF280" s="46">
        <f t="shared" si="586"/>
        <v>0.3</v>
      </c>
      <c r="BG280" s="46">
        <f t="shared" si="586"/>
        <v>0.55</v>
      </c>
      <c r="BH280" s="46">
        <f t="shared" si="586"/>
        <v>0.55</v>
      </c>
      <c r="BI280" s="46">
        <f t="shared" si="586"/>
        <v>0.55</v>
      </c>
      <c r="BJ280" s="46">
        <f t="shared" si="586"/>
        <v>0.55</v>
      </c>
      <c r="BK280" s="46">
        <f t="shared" si="586"/>
        <v>0.55</v>
      </c>
      <c r="BL280" s="46">
        <f t="shared" si="586"/>
        <v>0.2</v>
      </c>
      <c r="BM280" s="46">
        <f t="shared" si="586"/>
        <v>0.2</v>
      </c>
      <c r="BO280" s="16" t="s">
        <v>29</v>
      </c>
      <c r="BP280" s="6"/>
      <c r="BQ280" s="6"/>
      <c r="BR280" s="17"/>
      <c r="BS280" s="46">
        <f t="shared" ref="BS280:CB280" si="587">BD280</f>
        <v>0.15</v>
      </c>
      <c r="BT280" s="46">
        <f t="shared" si="587"/>
        <v>0.2</v>
      </c>
      <c r="BU280" s="46">
        <f t="shared" si="587"/>
        <v>0.3</v>
      </c>
      <c r="BV280" s="46">
        <f t="shared" si="587"/>
        <v>0.55</v>
      </c>
      <c r="BW280" s="46">
        <f t="shared" si="587"/>
        <v>0.55</v>
      </c>
      <c r="BX280" s="46">
        <f t="shared" si="587"/>
        <v>0.55</v>
      </c>
      <c r="BY280" s="46">
        <f t="shared" si="587"/>
        <v>0.55</v>
      </c>
      <c r="BZ280" s="46">
        <f t="shared" si="587"/>
        <v>0.55</v>
      </c>
      <c r="CA280" s="46">
        <f t="shared" si="587"/>
        <v>0.2</v>
      </c>
      <c r="CB280" s="46">
        <f t="shared" si="587"/>
        <v>0.2</v>
      </c>
      <c r="CD280" s="16" t="s">
        <v>29</v>
      </c>
      <c r="CE280" s="6"/>
      <c r="CF280" s="6"/>
      <c r="CG280" s="17"/>
      <c r="CH280" s="46">
        <f t="shared" ref="CH280:CQ280" si="588">BS280</f>
        <v>0.15</v>
      </c>
      <c r="CI280" s="46">
        <f t="shared" si="588"/>
        <v>0.2</v>
      </c>
      <c r="CJ280" s="46">
        <f t="shared" si="588"/>
        <v>0.3</v>
      </c>
      <c r="CK280" s="46">
        <f t="shared" si="588"/>
        <v>0.55</v>
      </c>
      <c r="CL280" s="46">
        <f t="shared" si="588"/>
        <v>0.55</v>
      </c>
      <c r="CM280" s="46">
        <f t="shared" si="588"/>
        <v>0.55</v>
      </c>
      <c r="CN280" s="46">
        <f t="shared" si="588"/>
        <v>0.55</v>
      </c>
      <c r="CO280" s="46">
        <f t="shared" si="588"/>
        <v>0.55</v>
      </c>
      <c r="CP280" s="46">
        <f t="shared" si="588"/>
        <v>0.2</v>
      </c>
      <c r="CQ280" s="46">
        <f t="shared" si="588"/>
        <v>0.2</v>
      </c>
      <c r="CS280" s="16" t="s">
        <v>29</v>
      </c>
      <c r="CT280" s="6"/>
      <c r="CU280" s="6"/>
      <c r="CV280" s="17"/>
      <c r="CW280" s="46">
        <f t="shared" ref="CW280:DF280" si="589">CH280</f>
        <v>0.15</v>
      </c>
      <c r="CX280" s="46">
        <f t="shared" si="589"/>
        <v>0.2</v>
      </c>
      <c r="CY280" s="46">
        <f t="shared" si="589"/>
        <v>0.3</v>
      </c>
      <c r="CZ280" s="46">
        <f t="shared" si="589"/>
        <v>0.55</v>
      </c>
      <c r="DA280" s="46">
        <f t="shared" si="589"/>
        <v>0.55</v>
      </c>
      <c r="DB280" s="46">
        <f t="shared" si="589"/>
        <v>0.55</v>
      </c>
      <c r="DC280" s="46">
        <f t="shared" si="589"/>
        <v>0.55</v>
      </c>
      <c r="DD280" s="46">
        <f t="shared" si="589"/>
        <v>0.55</v>
      </c>
      <c r="DE280" s="46">
        <f t="shared" si="589"/>
        <v>0.2</v>
      </c>
      <c r="DF280" s="46">
        <f t="shared" si="589"/>
        <v>0.2</v>
      </c>
      <c r="DH280" s="16" t="s">
        <v>29</v>
      </c>
      <c r="DI280" s="6"/>
      <c r="DJ280" s="6"/>
      <c r="DK280" s="17"/>
      <c r="DL280" s="46">
        <f t="shared" ref="DL280:DU280" si="590">CW280</f>
        <v>0.15</v>
      </c>
      <c r="DM280" s="46">
        <f t="shared" si="590"/>
        <v>0.2</v>
      </c>
      <c r="DN280" s="46">
        <f t="shared" si="590"/>
        <v>0.3</v>
      </c>
      <c r="DO280" s="46">
        <f t="shared" si="590"/>
        <v>0.55</v>
      </c>
      <c r="DP280" s="46">
        <f t="shared" si="590"/>
        <v>0.55</v>
      </c>
      <c r="DQ280" s="46">
        <f t="shared" si="590"/>
        <v>0.55</v>
      </c>
      <c r="DR280" s="46">
        <f t="shared" si="590"/>
        <v>0.55</v>
      </c>
      <c r="DS280" s="46">
        <f t="shared" si="590"/>
        <v>0.55</v>
      </c>
      <c r="DT280" s="46">
        <f t="shared" si="590"/>
        <v>0.2</v>
      </c>
      <c r="DU280" s="46">
        <f t="shared" si="590"/>
        <v>0.2</v>
      </c>
      <c r="DW280" s="16" t="s">
        <v>29</v>
      </c>
      <c r="DX280" s="6"/>
      <c r="DY280" s="6"/>
      <c r="DZ280" s="17"/>
      <c r="EA280" s="46">
        <f t="shared" ref="EA280:EJ280" si="591">DL280</f>
        <v>0.15</v>
      </c>
      <c r="EB280" s="46">
        <f t="shared" si="591"/>
        <v>0.2</v>
      </c>
      <c r="EC280" s="46">
        <f t="shared" si="591"/>
        <v>0.3</v>
      </c>
      <c r="ED280" s="46">
        <f t="shared" si="591"/>
        <v>0.55</v>
      </c>
      <c r="EE280" s="46">
        <f t="shared" si="591"/>
        <v>0.55</v>
      </c>
      <c r="EF280" s="46">
        <f t="shared" si="591"/>
        <v>0.55</v>
      </c>
      <c r="EG280" s="46">
        <f t="shared" si="591"/>
        <v>0.55</v>
      </c>
      <c r="EH280" s="46">
        <f t="shared" si="591"/>
        <v>0.55</v>
      </c>
      <c r="EI280" s="46">
        <f t="shared" si="591"/>
        <v>0.2</v>
      </c>
      <c r="EJ280" s="46">
        <f t="shared" si="591"/>
        <v>0.2</v>
      </c>
      <c r="EL280" s="16" t="s">
        <v>29</v>
      </c>
      <c r="EM280" s="6"/>
      <c r="EN280" s="6"/>
      <c r="EO280" s="17"/>
      <c r="EP280" s="46">
        <f t="shared" ref="EP280:EY280" si="592">EA280</f>
        <v>0.15</v>
      </c>
      <c r="EQ280" s="46">
        <f t="shared" si="592"/>
        <v>0.2</v>
      </c>
      <c r="ER280" s="46">
        <f t="shared" si="592"/>
        <v>0.3</v>
      </c>
      <c r="ES280" s="46">
        <f t="shared" si="592"/>
        <v>0.55</v>
      </c>
      <c r="ET280" s="46">
        <f t="shared" si="592"/>
        <v>0.55</v>
      </c>
      <c r="EU280" s="46">
        <f t="shared" si="592"/>
        <v>0.55</v>
      </c>
      <c r="EV280" s="46">
        <f t="shared" si="592"/>
        <v>0.55</v>
      </c>
      <c r="EW280" s="46">
        <f t="shared" si="592"/>
        <v>0.55</v>
      </c>
      <c r="EX280" s="46">
        <f t="shared" si="592"/>
        <v>0.2</v>
      </c>
      <c r="EY280" s="46">
        <f t="shared" si="592"/>
        <v>0.2</v>
      </c>
      <c r="FA280" s="16" t="s">
        <v>29</v>
      </c>
      <c r="FB280" s="6"/>
      <c r="FC280" s="6"/>
      <c r="FD280" s="17"/>
      <c r="FE280" s="46">
        <f t="shared" ref="FE280:FN280" si="593">EP280</f>
        <v>0.15</v>
      </c>
      <c r="FF280" s="46">
        <f t="shared" si="593"/>
        <v>0.2</v>
      </c>
      <c r="FG280" s="46">
        <f t="shared" si="593"/>
        <v>0.3</v>
      </c>
      <c r="FH280" s="46">
        <f t="shared" si="593"/>
        <v>0.55</v>
      </c>
      <c r="FI280" s="46">
        <f t="shared" si="593"/>
        <v>0.55</v>
      </c>
      <c r="FJ280" s="46">
        <f t="shared" si="593"/>
        <v>0.55</v>
      </c>
      <c r="FK280" s="46">
        <f t="shared" si="593"/>
        <v>0.55</v>
      </c>
      <c r="FL280" s="46">
        <f t="shared" si="593"/>
        <v>0.55</v>
      </c>
      <c r="FM280" s="46">
        <f t="shared" si="593"/>
        <v>0.2</v>
      </c>
      <c r="FN280" s="46">
        <f t="shared" si="593"/>
        <v>0.2</v>
      </c>
      <c r="FP280" s="16" t="s">
        <v>29</v>
      </c>
      <c r="FQ280" s="6"/>
      <c r="FR280" s="6"/>
      <c r="FS280" s="17"/>
      <c r="FT280" s="46">
        <f t="shared" ref="FT280:GC280" si="594">FE280</f>
        <v>0.15</v>
      </c>
      <c r="FU280" s="46">
        <f t="shared" si="594"/>
        <v>0.2</v>
      </c>
      <c r="FV280" s="46">
        <f t="shared" si="594"/>
        <v>0.3</v>
      </c>
      <c r="FW280" s="46">
        <f t="shared" si="594"/>
        <v>0.55</v>
      </c>
      <c r="FX280" s="46">
        <f t="shared" si="594"/>
        <v>0.55</v>
      </c>
      <c r="FY280" s="46">
        <f t="shared" si="594"/>
        <v>0.55</v>
      </c>
      <c r="FZ280" s="46">
        <f t="shared" si="594"/>
        <v>0.55</v>
      </c>
      <c r="GA280" s="46">
        <f t="shared" si="594"/>
        <v>0.55</v>
      </c>
      <c r="GB280" s="46">
        <f t="shared" si="594"/>
        <v>0.2</v>
      </c>
      <c r="GC280" s="46">
        <f t="shared" si="594"/>
        <v>0.2</v>
      </c>
      <c r="GE280" s="16" t="s">
        <v>29</v>
      </c>
      <c r="GF280" s="6"/>
      <c r="GG280" s="6"/>
      <c r="GH280" s="17"/>
      <c r="GI280" s="46">
        <f t="shared" ref="GI280:GR280" si="595">FT280</f>
        <v>0.15</v>
      </c>
      <c r="GJ280" s="46">
        <f t="shared" si="595"/>
        <v>0.2</v>
      </c>
      <c r="GK280" s="46">
        <f t="shared" si="595"/>
        <v>0.3</v>
      </c>
      <c r="GL280" s="46">
        <f t="shared" si="595"/>
        <v>0.55</v>
      </c>
      <c r="GM280" s="46">
        <f t="shared" si="595"/>
        <v>0.55</v>
      </c>
      <c r="GN280" s="46">
        <f t="shared" si="595"/>
        <v>0.55</v>
      </c>
      <c r="GO280" s="46">
        <f t="shared" si="595"/>
        <v>0.55</v>
      </c>
      <c r="GP280" s="46">
        <f t="shared" si="595"/>
        <v>0.55</v>
      </c>
      <c r="GQ280" s="46">
        <f t="shared" si="595"/>
        <v>0.2</v>
      </c>
      <c r="GR280" s="46">
        <f t="shared" si="595"/>
        <v>0.2</v>
      </c>
    </row>
    <row r="281" ht="15.75" customHeight="1">
      <c r="A281" s="102"/>
      <c r="G281" s="16" t="s">
        <v>30</v>
      </c>
      <c r="H281" s="6"/>
      <c r="I281" s="6"/>
      <c r="J281" s="17"/>
      <c r="K281" s="49">
        <f t="shared" ref="K281:T281" si="596">K279-(K279*K280)</f>
        <v>8.3028</v>
      </c>
      <c r="L281" s="49">
        <f t="shared" si="596"/>
        <v>31.2576</v>
      </c>
      <c r="M281" s="49">
        <f t="shared" si="596"/>
        <v>102.564</v>
      </c>
      <c r="N281" s="49">
        <f t="shared" si="596"/>
        <v>52.7472</v>
      </c>
      <c r="O281" s="49">
        <f t="shared" si="596"/>
        <v>65.934</v>
      </c>
      <c r="P281" s="49">
        <f t="shared" si="596"/>
        <v>105.4944</v>
      </c>
      <c r="Q281" s="49">
        <f t="shared" si="596"/>
        <v>61.5384</v>
      </c>
      <c r="R281" s="49">
        <f t="shared" si="596"/>
        <v>0</v>
      </c>
      <c r="S281" s="49">
        <f t="shared" si="596"/>
        <v>0</v>
      </c>
      <c r="T281" s="50">
        <f t="shared" si="596"/>
        <v>0</v>
      </c>
      <c r="V281" s="16" t="s">
        <v>30</v>
      </c>
      <c r="W281" s="6"/>
      <c r="X281" s="6"/>
      <c r="Y281" s="17"/>
      <c r="Z281" s="49">
        <f t="shared" ref="Z281:AI281" si="597">Z279-(Z279*Z280)</f>
        <v>8.3028</v>
      </c>
      <c r="AA281" s="49">
        <f t="shared" si="597"/>
        <v>31.2576</v>
      </c>
      <c r="AB281" s="49">
        <f t="shared" si="597"/>
        <v>102.564</v>
      </c>
      <c r="AC281" s="49">
        <f t="shared" si="597"/>
        <v>52.7472</v>
      </c>
      <c r="AD281" s="49">
        <f t="shared" si="597"/>
        <v>65.934</v>
      </c>
      <c r="AE281" s="49">
        <f t="shared" si="597"/>
        <v>105.4944</v>
      </c>
      <c r="AF281" s="49">
        <f t="shared" si="597"/>
        <v>61.5384</v>
      </c>
      <c r="AG281" s="49">
        <f t="shared" si="597"/>
        <v>0</v>
      </c>
      <c r="AH281" s="49">
        <f t="shared" si="597"/>
        <v>0</v>
      </c>
      <c r="AI281" s="50">
        <f t="shared" si="597"/>
        <v>0</v>
      </c>
      <c r="AK281" s="16" t="s">
        <v>30</v>
      </c>
      <c r="AL281" s="6"/>
      <c r="AM281" s="6"/>
      <c r="AN281" s="17"/>
      <c r="AO281" s="49">
        <f t="shared" ref="AO281:AX281" si="598">AO279-(AO279*AO280)</f>
        <v>8.3028</v>
      </c>
      <c r="AP281" s="49">
        <f t="shared" si="598"/>
        <v>31.2576</v>
      </c>
      <c r="AQ281" s="49">
        <f t="shared" si="598"/>
        <v>102.564</v>
      </c>
      <c r="AR281" s="49">
        <f t="shared" si="598"/>
        <v>52.7472</v>
      </c>
      <c r="AS281" s="49">
        <f t="shared" si="598"/>
        <v>65.934</v>
      </c>
      <c r="AT281" s="49">
        <f t="shared" si="598"/>
        <v>105.4944</v>
      </c>
      <c r="AU281" s="49">
        <f t="shared" si="598"/>
        <v>61.5384</v>
      </c>
      <c r="AV281" s="49">
        <f t="shared" si="598"/>
        <v>0</v>
      </c>
      <c r="AW281" s="49">
        <f t="shared" si="598"/>
        <v>0</v>
      </c>
      <c r="AX281" s="50">
        <f t="shared" si="598"/>
        <v>0</v>
      </c>
      <c r="AZ281" s="16" t="s">
        <v>30</v>
      </c>
      <c r="BA281" s="6"/>
      <c r="BB281" s="6"/>
      <c r="BC281" s="17"/>
      <c r="BD281" s="49">
        <f t="shared" ref="BD281:BM281" si="599">BD279-(BD279*BD280)</f>
        <v>8.3028</v>
      </c>
      <c r="BE281" s="49">
        <f t="shared" si="599"/>
        <v>31.2576</v>
      </c>
      <c r="BF281" s="49">
        <f t="shared" si="599"/>
        <v>102.564</v>
      </c>
      <c r="BG281" s="49">
        <f t="shared" si="599"/>
        <v>52.7472</v>
      </c>
      <c r="BH281" s="49">
        <f t="shared" si="599"/>
        <v>65.934</v>
      </c>
      <c r="BI281" s="49">
        <f t="shared" si="599"/>
        <v>105.4944</v>
      </c>
      <c r="BJ281" s="49">
        <f t="shared" si="599"/>
        <v>61.5384</v>
      </c>
      <c r="BK281" s="49">
        <f t="shared" si="599"/>
        <v>0</v>
      </c>
      <c r="BL281" s="49">
        <f t="shared" si="599"/>
        <v>0</v>
      </c>
      <c r="BM281" s="50">
        <f t="shared" si="599"/>
        <v>0</v>
      </c>
      <c r="BO281" s="16" t="s">
        <v>30</v>
      </c>
      <c r="BP281" s="6"/>
      <c r="BQ281" s="6"/>
      <c r="BR281" s="17"/>
      <c r="BS281" s="49">
        <f t="shared" ref="BS281:CB281" si="600">BS279-(BS279*BS280)</f>
        <v>8.3028</v>
      </c>
      <c r="BT281" s="49">
        <f t="shared" si="600"/>
        <v>31.2576</v>
      </c>
      <c r="BU281" s="49">
        <f t="shared" si="600"/>
        <v>102.564</v>
      </c>
      <c r="BV281" s="49">
        <f t="shared" si="600"/>
        <v>52.7472</v>
      </c>
      <c r="BW281" s="49">
        <f t="shared" si="600"/>
        <v>65.934</v>
      </c>
      <c r="BX281" s="49">
        <f t="shared" si="600"/>
        <v>105.4944</v>
      </c>
      <c r="BY281" s="49">
        <f t="shared" si="600"/>
        <v>61.5384</v>
      </c>
      <c r="BZ281" s="49">
        <f t="shared" si="600"/>
        <v>0</v>
      </c>
      <c r="CA281" s="49">
        <f t="shared" si="600"/>
        <v>0</v>
      </c>
      <c r="CB281" s="50">
        <f t="shared" si="600"/>
        <v>0</v>
      </c>
      <c r="CD281" s="16" t="s">
        <v>30</v>
      </c>
      <c r="CE281" s="6"/>
      <c r="CF281" s="6"/>
      <c r="CG281" s="17"/>
      <c r="CH281" s="49">
        <f t="shared" ref="CH281:CQ281" si="601">CH279-(CH279*CH280)</f>
        <v>8.3028</v>
      </c>
      <c r="CI281" s="49">
        <f t="shared" si="601"/>
        <v>31.2576</v>
      </c>
      <c r="CJ281" s="49">
        <f t="shared" si="601"/>
        <v>102.564</v>
      </c>
      <c r="CK281" s="49">
        <f t="shared" si="601"/>
        <v>52.7472</v>
      </c>
      <c r="CL281" s="49">
        <f t="shared" si="601"/>
        <v>65.934</v>
      </c>
      <c r="CM281" s="49">
        <f t="shared" si="601"/>
        <v>105.4944</v>
      </c>
      <c r="CN281" s="49">
        <f t="shared" si="601"/>
        <v>61.5384</v>
      </c>
      <c r="CO281" s="49">
        <f t="shared" si="601"/>
        <v>0</v>
      </c>
      <c r="CP281" s="49">
        <f t="shared" si="601"/>
        <v>0</v>
      </c>
      <c r="CQ281" s="50">
        <f t="shared" si="601"/>
        <v>0</v>
      </c>
      <c r="CS281" s="16" t="s">
        <v>30</v>
      </c>
      <c r="CT281" s="6"/>
      <c r="CU281" s="6"/>
      <c r="CV281" s="17"/>
      <c r="CW281" s="49">
        <f t="shared" ref="CW281:DF281" si="602">CW279-(CW279*CW280)</f>
        <v>8.3028</v>
      </c>
      <c r="CX281" s="49">
        <f t="shared" si="602"/>
        <v>31.2576</v>
      </c>
      <c r="CY281" s="49">
        <f t="shared" si="602"/>
        <v>102.564</v>
      </c>
      <c r="CZ281" s="49">
        <f t="shared" si="602"/>
        <v>52.7472</v>
      </c>
      <c r="DA281" s="49">
        <f t="shared" si="602"/>
        <v>65.934</v>
      </c>
      <c r="DB281" s="49">
        <f t="shared" si="602"/>
        <v>105.4944</v>
      </c>
      <c r="DC281" s="49">
        <f t="shared" si="602"/>
        <v>61.5384</v>
      </c>
      <c r="DD281" s="49">
        <f t="shared" si="602"/>
        <v>0</v>
      </c>
      <c r="DE281" s="49">
        <f t="shared" si="602"/>
        <v>0</v>
      </c>
      <c r="DF281" s="50">
        <f t="shared" si="602"/>
        <v>0</v>
      </c>
      <c r="DH281" s="16" t="s">
        <v>30</v>
      </c>
      <c r="DI281" s="6"/>
      <c r="DJ281" s="6"/>
      <c r="DK281" s="17"/>
      <c r="DL281" s="49">
        <f t="shared" ref="DL281:DU281" si="603">DL279-(DL279*DL280)</f>
        <v>8.3028</v>
      </c>
      <c r="DM281" s="49">
        <f t="shared" si="603"/>
        <v>31.2576</v>
      </c>
      <c r="DN281" s="49">
        <f t="shared" si="603"/>
        <v>102.564</v>
      </c>
      <c r="DO281" s="49">
        <f t="shared" si="603"/>
        <v>52.7472</v>
      </c>
      <c r="DP281" s="49">
        <f t="shared" si="603"/>
        <v>65.934</v>
      </c>
      <c r="DQ281" s="49">
        <f t="shared" si="603"/>
        <v>105.4944</v>
      </c>
      <c r="DR281" s="49">
        <f t="shared" si="603"/>
        <v>61.5384</v>
      </c>
      <c r="DS281" s="49">
        <f t="shared" si="603"/>
        <v>0</v>
      </c>
      <c r="DT281" s="49">
        <f t="shared" si="603"/>
        <v>0</v>
      </c>
      <c r="DU281" s="50">
        <f t="shared" si="603"/>
        <v>0</v>
      </c>
      <c r="DW281" s="16" t="s">
        <v>30</v>
      </c>
      <c r="DX281" s="6"/>
      <c r="DY281" s="6"/>
      <c r="DZ281" s="17"/>
      <c r="EA281" s="49">
        <f t="shared" ref="EA281:EJ281" si="604">EA279-(EA279*EA280)</f>
        <v>8.3028</v>
      </c>
      <c r="EB281" s="49">
        <f t="shared" si="604"/>
        <v>31.2576</v>
      </c>
      <c r="EC281" s="49">
        <f t="shared" si="604"/>
        <v>102.564</v>
      </c>
      <c r="ED281" s="49">
        <f t="shared" si="604"/>
        <v>52.7472</v>
      </c>
      <c r="EE281" s="49">
        <f t="shared" si="604"/>
        <v>65.934</v>
      </c>
      <c r="EF281" s="49">
        <f t="shared" si="604"/>
        <v>105.4944</v>
      </c>
      <c r="EG281" s="49">
        <f t="shared" si="604"/>
        <v>61.5384</v>
      </c>
      <c r="EH281" s="49">
        <f t="shared" si="604"/>
        <v>0</v>
      </c>
      <c r="EI281" s="49">
        <f t="shared" si="604"/>
        <v>0</v>
      </c>
      <c r="EJ281" s="50">
        <f t="shared" si="604"/>
        <v>0</v>
      </c>
      <c r="EL281" s="16" t="s">
        <v>30</v>
      </c>
      <c r="EM281" s="6"/>
      <c r="EN281" s="6"/>
      <c r="EO281" s="17"/>
      <c r="EP281" s="49">
        <f t="shared" ref="EP281:EY281" si="605">EP279-(EP279*EP280)</f>
        <v>8.3028</v>
      </c>
      <c r="EQ281" s="49">
        <f t="shared" si="605"/>
        <v>31.2576</v>
      </c>
      <c r="ER281" s="49">
        <f t="shared" si="605"/>
        <v>102.564</v>
      </c>
      <c r="ES281" s="49">
        <f t="shared" si="605"/>
        <v>52.7472</v>
      </c>
      <c r="ET281" s="49">
        <f t="shared" si="605"/>
        <v>65.934</v>
      </c>
      <c r="EU281" s="49">
        <f t="shared" si="605"/>
        <v>105.4944</v>
      </c>
      <c r="EV281" s="49">
        <f t="shared" si="605"/>
        <v>61.5384</v>
      </c>
      <c r="EW281" s="49">
        <f t="shared" si="605"/>
        <v>0</v>
      </c>
      <c r="EX281" s="49">
        <f t="shared" si="605"/>
        <v>0</v>
      </c>
      <c r="EY281" s="50">
        <f t="shared" si="605"/>
        <v>0</v>
      </c>
      <c r="FA281" s="16" t="s">
        <v>30</v>
      </c>
      <c r="FB281" s="6"/>
      <c r="FC281" s="6"/>
      <c r="FD281" s="17"/>
      <c r="FE281" s="49">
        <f t="shared" ref="FE281:FN281" si="606">FE279-(FE279*FE280)</f>
        <v>8.3028</v>
      </c>
      <c r="FF281" s="49">
        <f t="shared" si="606"/>
        <v>31.2576</v>
      </c>
      <c r="FG281" s="49">
        <f t="shared" si="606"/>
        <v>102.564</v>
      </c>
      <c r="FH281" s="49">
        <f t="shared" si="606"/>
        <v>52.7472</v>
      </c>
      <c r="FI281" s="49">
        <f t="shared" si="606"/>
        <v>65.934</v>
      </c>
      <c r="FJ281" s="49">
        <f t="shared" si="606"/>
        <v>105.4944</v>
      </c>
      <c r="FK281" s="49">
        <f t="shared" si="606"/>
        <v>61.5384</v>
      </c>
      <c r="FL281" s="49">
        <f t="shared" si="606"/>
        <v>0</v>
      </c>
      <c r="FM281" s="49">
        <f t="shared" si="606"/>
        <v>0</v>
      </c>
      <c r="FN281" s="50">
        <f t="shared" si="606"/>
        <v>0</v>
      </c>
      <c r="FP281" s="16" t="s">
        <v>30</v>
      </c>
      <c r="FQ281" s="6"/>
      <c r="FR281" s="6"/>
      <c r="FS281" s="17"/>
      <c r="FT281" s="49">
        <f t="shared" ref="FT281:GC281" si="607">FT279-(FT279*FT280)</f>
        <v>8.3028</v>
      </c>
      <c r="FU281" s="49">
        <f t="shared" si="607"/>
        <v>31.2576</v>
      </c>
      <c r="FV281" s="49">
        <f t="shared" si="607"/>
        <v>102.564</v>
      </c>
      <c r="FW281" s="49">
        <f t="shared" si="607"/>
        <v>52.7472</v>
      </c>
      <c r="FX281" s="49">
        <f t="shared" si="607"/>
        <v>65.934</v>
      </c>
      <c r="FY281" s="49">
        <f t="shared" si="607"/>
        <v>105.4944</v>
      </c>
      <c r="FZ281" s="49">
        <f t="shared" si="607"/>
        <v>61.5384</v>
      </c>
      <c r="GA281" s="49">
        <f t="shared" si="607"/>
        <v>0</v>
      </c>
      <c r="GB281" s="49">
        <f t="shared" si="607"/>
        <v>0</v>
      </c>
      <c r="GC281" s="50">
        <f t="shared" si="607"/>
        <v>0</v>
      </c>
      <c r="GE281" s="16" t="s">
        <v>30</v>
      </c>
      <c r="GF281" s="6"/>
      <c r="GG281" s="6"/>
      <c r="GH281" s="17"/>
      <c r="GI281" s="49">
        <f t="shared" ref="GI281:GR281" si="608">GI279-(GI279*GI280)</f>
        <v>8.3028</v>
      </c>
      <c r="GJ281" s="49">
        <f t="shared" si="608"/>
        <v>31.2576</v>
      </c>
      <c r="GK281" s="49">
        <f t="shared" si="608"/>
        <v>102.564</v>
      </c>
      <c r="GL281" s="49">
        <f t="shared" si="608"/>
        <v>52.7472</v>
      </c>
      <c r="GM281" s="49">
        <f t="shared" si="608"/>
        <v>65.934</v>
      </c>
      <c r="GN281" s="49">
        <f t="shared" si="608"/>
        <v>105.4944</v>
      </c>
      <c r="GO281" s="49">
        <f t="shared" si="608"/>
        <v>61.5384</v>
      </c>
      <c r="GP281" s="49">
        <f t="shared" si="608"/>
        <v>0</v>
      </c>
      <c r="GQ281" s="49">
        <f t="shared" si="608"/>
        <v>0</v>
      </c>
      <c r="GR281" s="50">
        <f t="shared" si="608"/>
        <v>0</v>
      </c>
    </row>
    <row r="282" ht="15.75" customHeight="1">
      <c r="A282" s="102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BD282" s="48"/>
      <c r="BE282" s="48"/>
      <c r="BF282" s="48"/>
      <c r="BG282" s="48"/>
      <c r="BH282" s="48"/>
      <c r="BI282" s="48"/>
      <c r="BJ282" s="48"/>
      <c r="BK282" s="48"/>
      <c r="BL282" s="48"/>
      <c r="BM282" s="48"/>
      <c r="BS282" s="48"/>
      <c r="BT282" s="48"/>
      <c r="BU282" s="48"/>
      <c r="BV282" s="48"/>
      <c r="BW282" s="48"/>
      <c r="BX282" s="48"/>
      <c r="BY282" s="48"/>
      <c r="BZ282" s="48"/>
      <c r="CA282" s="48"/>
      <c r="CB282" s="48"/>
      <c r="CH282" s="48"/>
      <c r="CI282" s="48"/>
      <c r="CJ282" s="48"/>
      <c r="CK282" s="48"/>
      <c r="CL282" s="48"/>
      <c r="CM282" s="48"/>
      <c r="CN282" s="48"/>
      <c r="CO282" s="48"/>
      <c r="CP282" s="48"/>
      <c r="CQ282" s="48"/>
      <c r="CW282" s="48"/>
      <c r="CX282" s="48"/>
      <c r="CY282" s="48"/>
      <c r="CZ282" s="48"/>
      <c r="DA282" s="48"/>
      <c r="DB282" s="48"/>
      <c r="DC282" s="48"/>
      <c r="DD282" s="48"/>
      <c r="DE282" s="48"/>
      <c r="DF282" s="48"/>
      <c r="DL282" s="48"/>
      <c r="DM282" s="48"/>
      <c r="DN282" s="48"/>
      <c r="DO282" s="48"/>
      <c r="DP282" s="48"/>
      <c r="DQ282" s="48"/>
      <c r="DR282" s="48"/>
      <c r="DS282" s="48"/>
      <c r="DT282" s="48"/>
      <c r="DU282" s="48"/>
      <c r="EA282" s="48"/>
      <c r="EB282" s="48"/>
      <c r="EC282" s="48"/>
      <c r="ED282" s="48"/>
      <c r="EE282" s="48"/>
      <c r="EF282" s="48"/>
      <c r="EG282" s="48"/>
      <c r="EH282" s="48"/>
      <c r="EI282" s="48"/>
      <c r="EJ282" s="48"/>
      <c r="EP282" s="48"/>
      <c r="EQ282" s="48"/>
      <c r="ER282" s="48"/>
      <c r="ES282" s="48"/>
      <c r="ET282" s="48"/>
      <c r="EU282" s="48"/>
      <c r="EV282" s="48"/>
      <c r="EW282" s="48"/>
      <c r="EX282" s="48"/>
      <c r="EY282" s="48"/>
      <c r="FE282" s="48"/>
      <c r="FF282" s="48"/>
      <c r="FG282" s="48"/>
      <c r="FH282" s="48"/>
      <c r="FI282" s="48"/>
      <c r="FJ282" s="48"/>
      <c r="FK282" s="48"/>
      <c r="FL282" s="48"/>
      <c r="FM282" s="48"/>
      <c r="FN282" s="48"/>
      <c r="FT282" s="48"/>
      <c r="FU282" s="48"/>
      <c r="FV282" s="48"/>
      <c r="FW282" s="48"/>
      <c r="FX282" s="48"/>
      <c r="FY282" s="48"/>
      <c r="FZ282" s="48"/>
      <c r="GA282" s="48"/>
      <c r="GB282" s="48"/>
      <c r="GC282" s="48"/>
      <c r="GI282" s="48"/>
      <c r="GJ282" s="48"/>
      <c r="GK282" s="48"/>
      <c r="GL282" s="48"/>
      <c r="GM282" s="48"/>
      <c r="GN282" s="48"/>
      <c r="GO282" s="48"/>
      <c r="GP282" s="48"/>
      <c r="GQ282" s="48"/>
      <c r="GR282" s="48"/>
    </row>
    <row r="283" ht="15.75" customHeight="1">
      <c r="A283" s="102"/>
    </row>
    <row r="284" ht="15.75" customHeight="1">
      <c r="A284" s="102"/>
    </row>
    <row r="285" ht="15.75" customHeight="1">
      <c r="A285" s="102"/>
      <c r="H285" s="51" t="s">
        <v>31</v>
      </c>
      <c r="I285" s="8"/>
      <c r="J285" s="8"/>
      <c r="K285" s="8"/>
      <c r="L285" s="8"/>
      <c r="M285" s="9"/>
      <c r="O285" s="51" t="s">
        <v>32</v>
      </c>
      <c r="P285" s="8"/>
      <c r="Q285" s="8"/>
      <c r="R285" s="8"/>
      <c r="S285" s="9"/>
      <c r="W285" s="51" t="s">
        <v>31</v>
      </c>
      <c r="X285" s="8"/>
      <c r="Y285" s="8"/>
      <c r="Z285" s="8"/>
      <c r="AA285" s="8"/>
      <c r="AB285" s="9"/>
      <c r="AD285" s="51" t="s">
        <v>32</v>
      </c>
      <c r="AE285" s="8"/>
      <c r="AF285" s="8"/>
      <c r="AG285" s="8"/>
      <c r="AH285" s="9"/>
      <c r="AL285" s="51" t="s">
        <v>31</v>
      </c>
      <c r="AM285" s="8"/>
      <c r="AN285" s="8"/>
      <c r="AO285" s="8"/>
      <c r="AP285" s="8"/>
      <c r="AQ285" s="9"/>
      <c r="AS285" s="51" t="s">
        <v>32</v>
      </c>
      <c r="AT285" s="8"/>
      <c r="AU285" s="8"/>
      <c r="AV285" s="8"/>
      <c r="AW285" s="9"/>
      <c r="BA285" s="51" t="s">
        <v>31</v>
      </c>
      <c r="BB285" s="8"/>
      <c r="BC285" s="8"/>
      <c r="BD285" s="8"/>
      <c r="BE285" s="8"/>
      <c r="BF285" s="9"/>
      <c r="BH285" s="51" t="s">
        <v>32</v>
      </c>
      <c r="BI285" s="8"/>
      <c r="BJ285" s="8"/>
      <c r="BK285" s="8"/>
      <c r="BL285" s="9"/>
      <c r="BP285" s="51" t="s">
        <v>31</v>
      </c>
      <c r="BQ285" s="8"/>
      <c r="BR285" s="8"/>
      <c r="BS285" s="8"/>
      <c r="BT285" s="8"/>
      <c r="BU285" s="9"/>
      <c r="BW285" s="51" t="s">
        <v>32</v>
      </c>
      <c r="BX285" s="8"/>
      <c r="BY285" s="8"/>
      <c r="BZ285" s="8"/>
      <c r="CA285" s="9"/>
      <c r="CE285" s="51" t="s">
        <v>31</v>
      </c>
      <c r="CF285" s="8"/>
      <c r="CG285" s="8"/>
      <c r="CH285" s="8"/>
      <c r="CI285" s="8"/>
      <c r="CJ285" s="9"/>
      <c r="CL285" s="51" t="s">
        <v>32</v>
      </c>
      <c r="CM285" s="8"/>
      <c r="CN285" s="8"/>
      <c r="CO285" s="8"/>
      <c r="CP285" s="9"/>
      <c r="CT285" s="51" t="s">
        <v>31</v>
      </c>
      <c r="CU285" s="8"/>
      <c r="CV285" s="8"/>
      <c r="CW285" s="8"/>
      <c r="CX285" s="8"/>
      <c r="CY285" s="9"/>
      <c r="DA285" s="51" t="s">
        <v>32</v>
      </c>
      <c r="DB285" s="8"/>
      <c r="DC285" s="8"/>
      <c r="DD285" s="8"/>
      <c r="DE285" s="9"/>
      <c r="DI285" s="51" t="s">
        <v>31</v>
      </c>
      <c r="DJ285" s="8"/>
      <c r="DK285" s="8"/>
      <c r="DL285" s="8"/>
      <c r="DM285" s="8"/>
      <c r="DN285" s="9"/>
      <c r="DP285" s="51" t="s">
        <v>32</v>
      </c>
      <c r="DQ285" s="8"/>
      <c r="DR285" s="8"/>
      <c r="DS285" s="8"/>
      <c r="DT285" s="9"/>
      <c r="DX285" s="51" t="s">
        <v>31</v>
      </c>
      <c r="DY285" s="8"/>
      <c r="DZ285" s="8"/>
      <c r="EA285" s="8"/>
      <c r="EB285" s="8"/>
      <c r="EC285" s="9"/>
      <c r="EE285" s="51" t="s">
        <v>32</v>
      </c>
      <c r="EF285" s="8"/>
      <c r="EG285" s="8"/>
      <c r="EH285" s="8"/>
      <c r="EI285" s="9"/>
      <c r="EM285" s="51" t="s">
        <v>31</v>
      </c>
      <c r="EN285" s="8"/>
      <c r="EO285" s="8"/>
      <c r="EP285" s="8"/>
      <c r="EQ285" s="8"/>
      <c r="ER285" s="9"/>
      <c r="ET285" s="51" t="s">
        <v>32</v>
      </c>
      <c r="EU285" s="8"/>
      <c r="EV285" s="8"/>
      <c r="EW285" s="8"/>
      <c r="EX285" s="9"/>
      <c r="FB285" s="51" t="s">
        <v>31</v>
      </c>
      <c r="FC285" s="8"/>
      <c r="FD285" s="8"/>
      <c r="FE285" s="8"/>
      <c r="FF285" s="8"/>
      <c r="FG285" s="9"/>
      <c r="FI285" s="51" t="s">
        <v>32</v>
      </c>
      <c r="FJ285" s="8"/>
      <c r="FK285" s="8"/>
      <c r="FL285" s="8"/>
      <c r="FM285" s="9"/>
      <c r="FQ285" s="51" t="s">
        <v>31</v>
      </c>
      <c r="FR285" s="8"/>
      <c r="FS285" s="8"/>
      <c r="FT285" s="8"/>
      <c r="FU285" s="8"/>
      <c r="FV285" s="9"/>
      <c r="FX285" s="51" t="s">
        <v>32</v>
      </c>
      <c r="FY285" s="8"/>
      <c r="FZ285" s="8"/>
      <c r="GA285" s="8"/>
      <c r="GB285" s="9"/>
      <c r="GF285" s="51" t="s">
        <v>31</v>
      </c>
      <c r="GG285" s="8"/>
      <c r="GH285" s="8"/>
      <c r="GI285" s="8"/>
      <c r="GJ285" s="8"/>
      <c r="GK285" s="9"/>
      <c r="GM285" s="51" t="s">
        <v>32</v>
      </c>
      <c r="GN285" s="8"/>
      <c r="GO285" s="8"/>
      <c r="GP285" s="8"/>
      <c r="GQ285" s="9"/>
    </row>
    <row r="286" ht="15.75" customHeight="1">
      <c r="A286" s="102"/>
      <c r="H286" s="103" t="s">
        <v>33</v>
      </c>
      <c r="I286" s="11"/>
      <c r="J286" s="11"/>
      <c r="K286" s="12"/>
      <c r="L286" s="53">
        <f>L287/K266</f>
        <v>34.595</v>
      </c>
      <c r="M286" s="54" t="s">
        <v>15</v>
      </c>
      <c r="O286" s="55" t="s">
        <v>34</v>
      </c>
      <c r="P286" s="11"/>
      <c r="Q286" s="12"/>
      <c r="R286" s="56">
        <f>R288/K266</f>
        <v>68.63241</v>
      </c>
      <c r="S286" s="14"/>
      <c r="W286" s="103" t="s">
        <v>33</v>
      </c>
      <c r="X286" s="11"/>
      <c r="Y286" s="11"/>
      <c r="Z286" s="12"/>
      <c r="AA286" s="53">
        <f>AA287/Z266</f>
        <v>34.595</v>
      </c>
      <c r="AB286" s="54" t="s">
        <v>15</v>
      </c>
      <c r="AD286" s="55" t="s">
        <v>34</v>
      </c>
      <c r="AE286" s="11"/>
      <c r="AF286" s="12"/>
      <c r="AG286" s="56">
        <f>AG288/Z266</f>
        <v>68.63241</v>
      </c>
      <c r="AH286" s="14"/>
      <c r="AL286" s="103" t="s">
        <v>33</v>
      </c>
      <c r="AM286" s="11"/>
      <c r="AN286" s="11"/>
      <c r="AO286" s="12"/>
      <c r="AP286" s="53">
        <f>AP287/AO266</f>
        <v>34.595</v>
      </c>
      <c r="AQ286" s="54" t="s">
        <v>15</v>
      </c>
      <c r="AS286" s="55" t="s">
        <v>34</v>
      </c>
      <c r="AT286" s="11"/>
      <c r="AU286" s="12"/>
      <c r="AV286" s="56">
        <f>AV288/AO266</f>
        <v>68.63241</v>
      </c>
      <c r="AW286" s="14"/>
      <c r="BA286" s="103" t="s">
        <v>33</v>
      </c>
      <c r="BB286" s="11"/>
      <c r="BC286" s="11"/>
      <c r="BD286" s="12"/>
      <c r="BE286" s="53">
        <f>BE287/BD266</f>
        <v>34.595</v>
      </c>
      <c r="BF286" s="54" t="s">
        <v>15</v>
      </c>
      <c r="BH286" s="55" t="s">
        <v>34</v>
      </c>
      <c r="BI286" s="11"/>
      <c r="BJ286" s="12"/>
      <c r="BK286" s="56">
        <f>BK288/BD266</f>
        <v>68.63241</v>
      </c>
      <c r="BL286" s="14"/>
      <c r="BP286" s="103" t="s">
        <v>33</v>
      </c>
      <c r="BQ286" s="11"/>
      <c r="BR286" s="11"/>
      <c r="BS286" s="12"/>
      <c r="BT286" s="53">
        <f>BT287/BS266</f>
        <v>34.595</v>
      </c>
      <c r="BU286" s="54" t="s">
        <v>15</v>
      </c>
      <c r="BW286" s="55" t="s">
        <v>34</v>
      </c>
      <c r="BX286" s="11"/>
      <c r="BY286" s="12"/>
      <c r="BZ286" s="56">
        <f>BZ288/BS266</f>
        <v>68.63241</v>
      </c>
      <c r="CA286" s="14"/>
      <c r="CE286" s="103" t="s">
        <v>33</v>
      </c>
      <c r="CF286" s="11"/>
      <c r="CG286" s="11"/>
      <c r="CH286" s="12"/>
      <c r="CI286" s="53">
        <f>CI287/CH266</f>
        <v>34.595</v>
      </c>
      <c r="CJ286" s="54" t="s">
        <v>15</v>
      </c>
      <c r="CL286" s="55" t="s">
        <v>34</v>
      </c>
      <c r="CM286" s="11"/>
      <c r="CN286" s="12"/>
      <c r="CO286" s="56">
        <f>CO288/CH266</f>
        <v>68.63241</v>
      </c>
      <c r="CP286" s="14"/>
      <c r="CT286" s="103" t="s">
        <v>33</v>
      </c>
      <c r="CU286" s="11"/>
      <c r="CV286" s="11"/>
      <c r="CW286" s="12"/>
      <c r="CX286" s="53">
        <f>CX287/CW266</f>
        <v>34.595</v>
      </c>
      <c r="CY286" s="54" t="s">
        <v>15</v>
      </c>
      <c r="DA286" s="55" t="s">
        <v>34</v>
      </c>
      <c r="DB286" s="11"/>
      <c r="DC286" s="12"/>
      <c r="DD286" s="56">
        <f>DD288/CW266</f>
        <v>68.63241</v>
      </c>
      <c r="DE286" s="14"/>
      <c r="DI286" s="103" t="s">
        <v>33</v>
      </c>
      <c r="DJ286" s="11"/>
      <c r="DK286" s="11"/>
      <c r="DL286" s="12"/>
      <c r="DM286" s="53">
        <f>DM287/DL266</f>
        <v>34.595</v>
      </c>
      <c r="DN286" s="54" t="s">
        <v>15</v>
      </c>
      <c r="DP286" s="55" t="s">
        <v>34</v>
      </c>
      <c r="DQ286" s="11"/>
      <c r="DR286" s="12"/>
      <c r="DS286" s="56">
        <f>DS288/DL266</f>
        <v>68.63241</v>
      </c>
      <c r="DT286" s="14"/>
      <c r="DX286" s="103" t="s">
        <v>33</v>
      </c>
      <c r="DY286" s="11"/>
      <c r="DZ286" s="11"/>
      <c r="EA286" s="12"/>
      <c r="EB286" s="53">
        <f>EB287/EA266</f>
        <v>34.595</v>
      </c>
      <c r="EC286" s="54" t="s">
        <v>15</v>
      </c>
      <c r="EE286" s="55" t="s">
        <v>34</v>
      </c>
      <c r="EF286" s="11"/>
      <c r="EG286" s="12"/>
      <c r="EH286" s="56">
        <f>EH288/EA266</f>
        <v>68.63241</v>
      </c>
      <c r="EI286" s="14"/>
      <c r="EM286" s="103" t="s">
        <v>33</v>
      </c>
      <c r="EN286" s="11"/>
      <c r="EO286" s="11"/>
      <c r="EP286" s="12"/>
      <c r="EQ286" s="53">
        <f>EQ287/EP266</f>
        <v>34.595</v>
      </c>
      <c r="ER286" s="54" t="s">
        <v>15</v>
      </c>
      <c r="ET286" s="55" t="s">
        <v>34</v>
      </c>
      <c r="EU286" s="11"/>
      <c r="EV286" s="12"/>
      <c r="EW286" s="56">
        <f>EW288/EP266</f>
        <v>68.63241</v>
      </c>
      <c r="EX286" s="14"/>
      <c r="FB286" s="103" t="s">
        <v>33</v>
      </c>
      <c r="FC286" s="11"/>
      <c r="FD286" s="11"/>
      <c r="FE286" s="12"/>
      <c r="FF286" s="53">
        <f>FF287/FE266</f>
        <v>34.595</v>
      </c>
      <c r="FG286" s="54" t="s">
        <v>15</v>
      </c>
      <c r="FI286" s="55" t="s">
        <v>34</v>
      </c>
      <c r="FJ286" s="11"/>
      <c r="FK286" s="12"/>
      <c r="FL286" s="56">
        <f>FL288/FE266</f>
        <v>68.63241</v>
      </c>
      <c r="FM286" s="14"/>
      <c r="FQ286" s="103" t="s">
        <v>33</v>
      </c>
      <c r="FR286" s="11"/>
      <c r="FS286" s="11"/>
      <c r="FT286" s="12"/>
      <c r="FU286" s="53">
        <f>FU287/FT266</f>
        <v>34.595</v>
      </c>
      <c r="FV286" s="54" t="s">
        <v>15</v>
      </c>
      <c r="FX286" s="55" t="s">
        <v>34</v>
      </c>
      <c r="FY286" s="11"/>
      <c r="FZ286" s="12"/>
      <c r="GA286" s="56">
        <f>GA288/FT266</f>
        <v>68.63241</v>
      </c>
      <c r="GB286" s="14"/>
      <c r="GF286" s="103" t="s">
        <v>33</v>
      </c>
      <c r="GG286" s="11"/>
      <c r="GH286" s="11"/>
      <c r="GI286" s="12"/>
      <c r="GJ286" s="53">
        <f>GJ287/GI266</f>
        <v>34.595</v>
      </c>
      <c r="GK286" s="54" t="s">
        <v>15</v>
      </c>
      <c r="GM286" s="55" t="s">
        <v>34</v>
      </c>
      <c r="GN286" s="11"/>
      <c r="GO286" s="12"/>
      <c r="GP286" s="56">
        <f>GP288/GI266</f>
        <v>68.63241</v>
      </c>
      <c r="GQ286" s="14"/>
    </row>
    <row r="287" ht="15.75" customHeight="1">
      <c r="A287" s="102"/>
      <c r="H287" s="52" t="s">
        <v>35</v>
      </c>
      <c r="I287" s="6"/>
      <c r="J287" s="6"/>
      <c r="K287" s="17"/>
      <c r="L287" s="53">
        <f>K265</f>
        <v>830.28</v>
      </c>
      <c r="M287" s="54" t="s">
        <v>15</v>
      </c>
      <c r="O287" s="57" t="s">
        <v>36</v>
      </c>
      <c r="P287" s="6"/>
      <c r="Q287" s="17"/>
      <c r="R287" s="58">
        <f>R289/K266</f>
        <v>43.1953984</v>
      </c>
      <c r="S287" s="19"/>
      <c r="W287" s="52" t="s">
        <v>35</v>
      </c>
      <c r="X287" s="6"/>
      <c r="Y287" s="6"/>
      <c r="Z287" s="17"/>
      <c r="AA287" s="53">
        <f>Z265</f>
        <v>830.28</v>
      </c>
      <c r="AB287" s="54" t="s">
        <v>15</v>
      </c>
      <c r="AD287" s="57" t="s">
        <v>36</v>
      </c>
      <c r="AE287" s="6"/>
      <c r="AF287" s="17"/>
      <c r="AG287" s="58">
        <f>AG289/Z266</f>
        <v>32.3965488</v>
      </c>
      <c r="AH287" s="19"/>
      <c r="AL287" s="52" t="s">
        <v>35</v>
      </c>
      <c r="AM287" s="6"/>
      <c r="AN287" s="6"/>
      <c r="AO287" s="17"/>
      <c r="AP287" s="53">
        <f>AO265</f>
        <v>830.28</v>
      </c>
      <c r="AQ287" s="54" t="s">
        <v>15</v>
      </c>
      <c r="AS287" s="57" t="s">
        <v>36</v>
      </c>
      <c r="AT287" s="6"/>
      <c r="AU287" s="17"/>
      <c r="AV287" s="58">
        <f>AV289/AO266</f>
        <v>35.0962612</v>
      </c>
      <c r="AW287" s="19"/>
      <c r="BA287" s="52" t="s">
        <v>35</v>
      </c>
      <c r="BB287" s="6"/>
      <c r="BC287" s="6"/>
      <c r="BD287" s="17"/>
      <c r="BE287" s="53">
        <f>BD265</f>
        <v>830.28</v>
      </c>
      <c r="BF287" s="54" t="s">
        <v>15</v>
      </c>
      <c r="BH287" s="57" t="s">
        <v>36</v>
      </c>
      <c r="BI287" s="6"/>
      <c r="BJ287" s="17"/>
      <c r="BK287" s="58">
        <f>BK289/BD266</f>
        <v>37.7959736</v>
      </c>
      <c r="BL287" s="19"/>
      <c r="BP287" s="52" t="s">
        <v>35</v>
      </c>
      <c r="BQ287" s="6"/>
      <c r="BR287" s="6"/>
      <c r="BS287" s="17"/>
      <c r="BT287" s="53">
        <f>BS265</f>
        <v>830.28</v>
      </c>
      <c r="BU287" s="54" t="s">
        <v>15</v>
      </c>
      <c r="BW287" s="57" t="s">
        <v>36</v>
      </c>
      <c r="BX287" s="6"/>
      <c r="BY287" s="17"/>
      <c r="BZ287" s="58">
        <f>BZ289/BS266</f>
        <v>40.495686</v>
      </c>
      <c r="CA287" s="19"/>
      <c r="CE287" s="52" t="s">
        <v>35</v>
      </c>
      <c r="CF287" s="6"/>
      <c r="CG287" s="6"/>
      <c r="CH287" s="17"/>
      <c r="CI287" s="53">
        <f>CH265</f>
        <v>830.28</v>
      </c>
      <c r="CJ287" s="54" t="s">
        <v>15</v>
      </c>
      <c r="CL287" s="57" t="s">
        <v>36</v>
      </c>
      <c r="CM287" s="6"/>
      <c r="CN287" s="17"/>
      <c r="CO287" s="58">
        <f>CO289/CH266</f>
        <v>43.1953984</v>
      </c>
      <c r="CP287" s="19"/>
      <c r="CT287" s="52" t="s">
        <v>35</v>
      </c>
      <c r="CU287" s="6"/>
      <c r="CV287" s="6"/>
      <c r="CW287" s="17"/>
      <c r="CX287" s="53">
        <f>CW265</f>
        <v>830.28</v>
      </c>
      <c r="CY287" s="54" t="s">
        <v>15</v>
      </c>
      <c r="DA287" s="57" t="s">
        <v>36</v>
      </c>
      <c r="DB287" s="6"/>
      <c r="DC287" s="17"/>
      <c r="DD287" s="58">
        <f>DD289/CW266</f>
        <v>48.5948232</v>
      </c>
      <c r="DE287" s="19"/>
      <c r="DI287" s="52" t="s">
        <v>35</v>
      </c>
      <c r="DJ287" s="6"/>
      <c r="DK287" s="6"/>
      <c r="DL287" s="17"/>
      <c r="DM287" s="53">
        <f>DL265</f>
        <v>830.28</v>
      </c>
      <c r="DN287" s="54" t="s">
        <v>15</v>
      </c>
      <c r="DP287" s="57" t="s">
        <v>36</v>
      </c>
      <c r="DQ287" s="6"/>
      <c r="DR287" s="17"/>
      <c r="DS287" s="58">
        <f>DS289/DL266</f>
        <v>51.2945356</v>
      </c>
      <c r="DT287" s="19"/>
      <c r="DX287" s="52" t="s">
        <v>35</v>
      </c>
      <c r="DY287" s="6"/>
      <c r="DZ287" s="6"/>
      <c r="EA287" s="17"/>
      <c r="EB287" s="53">
        <f>EA265</f>
        <v>830.28</v>
      </c>
      <c r="EC287" s="54" t="s">
        <v>15</v>
      </c>
      <c r="EE287" s="57" t="s">
        <v>36</v>
      </c>
      <c r="EF287" s="6"/>
      <c r="EG287" s="17"/>
      <c r="EH287" s="58">
        <f>EH289/EA266</f>
        <v>53.994248</v>
      </c>
      <c r="EI287" s="19"/>
      <c r="EM287" s="52" t="s">
        <v>35</v>
      </c>
      <c r="EN287" s="6"/>
      <c r="EO287" s="6"/>
      <c r="EP287" s="17"/>
      <c r="EQ287" s="53">
        <f>EP265</f>
        <v>830.28</v>
      </c>
      <c r="ER287" s="54" t="s">
        <v>15</v>
      </c>
      <c r="ET287" s="57" t="s">
        <v>36</v>
      </c>
      <c r="EU287" s="6"/>
      <c r="EV287" s="17"/>
      <c r="EW287" s="58">
        <f>EW289/EP266</f>
        <v>45.8951108</v>
      </c>
      <c r="EX287" s="19"/>
      <c r="FB287" s="52" t="s">
        <v>35</v>
      </c>
      <c r="FC287" s="6"/>
      <c r="FD287" s="6"/>
      <c r="FE287" s="17"/>
      <c r="FF287" s="53">
        <f>FE265</f>
        <v>830.28</v>
      </c>
      <c r="FG287" s="54" t="s">
        <v>15</v>
      </c>
      <c r="FI287" s="57" t="s">
        <v>36</v>
      </c>
      <c r="FJ287" s="6"/>
      <c r="FK287" s="17"/>
      <c r="FL287" s="58" t="str">
        <f>FL289/FE266</f>
        <v>#ERROR!</v>
      </c>
      <c r="FM287" s="19"/>
      <c r="FQ287" s="52" t="s">
        <v>35</v>
      </c>
      <c r="FR287" s="6"/>
      <c r="FS287" s="6"/>
      <c r="FT287" s="17"/>
      <c r="FU287" s="53">
        <f>FT265</f>
        <v>830.28</v>
      </c>
      <c r="FV287" s="54" t="s">
        <v>15</v>
      </c>
      <c r="FX287" s="57" t="s">
        <v>36</v>
      </c>
      <c r="FY287" s="6"/>
      <c r="FZ287" s="17"/>
      <c r="GA287" s="58" t="str">
        <f>GA289/FT266</f>
        <v>#ERROR!</v>
      </c>
      <c r="GB287" s="19"/>
      <c r="GF287" s="52" t="s">
        <v>35</v>
      </c>
      <c r="GG287" s="6"/>
      <c r="GH287" s="6"/>
      <c r="GI287" s="17"/>
      <c r="GJ287" s="53">
        <f>GI265</f>
        <v>830.28</v>
      </c>
      <c r="GK287" s="54" t="s">
        <v>15</v>
      </c>
      <c r="GM287" s="57" t="s">
        <v>36</v>
      </c>
      <c r="GN287" s="6"/>
      <c r="GO287" s="17"/>
      <c r="GP287" s="58" t="str">
        <f>GP289/GI266</f>
        <v>#ERROR!</v>
      </c>
      <c r="GQ287" s="19"/>
    </row>
    <row r="288" ht="15.75" customHeight="1">
      <c r="A288" s="102"/>
      <c r="H288" s="59" t="s">
        <v>37</v>
      </c>
      <c r="I288" s="34"/>
      <c r="J288" s="34"/>
      <c r="K288" s="35"/>
      <c r="L288" s="60">
        <f>K267*K265</f>
        <v>244932.6</v>
      </c>
      <c r="M288" s="61" t="s">
        <v>15</v>
      </c>
      <c r="O288" s="57" t="s">
        <v>38</v>
      </c>
      <c r="P288" s="6"/>
      <c r="Q288" s="17"/>
      <c r="R288" s="58">
        <f>SUM(K281:T281)*K260</f>
        <v>1647.17784</v>
      </c>
      <c r="S288" s="19"/>
      <c r="W288" s="59" t="s">
        <v>37</v>
      </c>
      <c r="X288" s="34"/>
      <c r="Y288" s="34"/>
      <c r="Z288" s="35"/>
      <c r="AA288" s="60">
        <f>Z267*Z265</f>
        <v>244932.6</v>
      </c>
      <c r="AB288" s="61" t="s">
        <v>15</v>
      </c>
      <c r="AD288" s="57" t="s">
        <v>38</v>
      </c>
      <c r="AE288" s="6"/>
      <c r="AF288" s="17"/>
      <c r="AG288" s="58">
        <f>SUM(Z281:AI281)*Z260</f>
        <v>1647.17784</v>
      </c>
      <c r="AH288" s="19"/>
      <c r="AL288" s="59" t="s">
        <v>37</v>
      </c>
      <c r="AM288" s="34"/>
      <c r="AN288" s="34"/>
      <c r="AO288" s="35"/>
      <c r="AP288" s="60">
        <f>AO267*AO265</f>
        <v>244932.6</v>
      </c>
      <c r="AQ288" s="61" t="s">
        <v>15</v>
      </c>
      <c r="AS288" s="57" t="s">
        <v>38</v>
      </c>
      <c r="AT288" s="6"/>
      <c r="AU288" s="17"/>
      <c r="AV288" s="58">
        <f>SUM(AO281:AX281)*AO260</f>
        <v>1647.17784</v>
      </c>
      <c r="AW288" s="19"/>
      <c r="BA288" s="59" t="s">
        <v>37</v>
      </c>
      <c r="BB288" s="34"/>
      <c r="BC288" s="34"/>
      <c r="BD288" s="35"/>
      <c r="BE288" s="60">
        <f>BD267*BD265</f>
        <v>244932.6</v>
      </c>
      <c r="BF288" s="61" t="s">
        <v>15</v>
      </c>
      <c r="BH288" s="57" t="s">
        <v>38</v>
      </c>
      <c r="BI288" s="6"/>
      <c r="BJ288" s="17"/>
      <c r="BK288" s="58">
        <f>SUM(BD281:BM281)*BD260</f>
        <v>1647.17784</v>
      </c>
      <c r="BL288" s="19"/>
      <c r="BP288" s="59" t="s">
        <v>37</v>
      </c>
      <c r="BQ288" s="34"/>
      <c r="BR288" s="34"/>
      <c r="BS288" s="35"/>
      <c r="BT288" s="60">
        <f>BS267*BS265</f>
        <v>244932.6</v>
      </c>
      <c r="BU288" s="61" t="s">
        <v>15</v>
      </c>
      <c r="BW288" s="57" t="s">
        <v>38</v>
      </c>
      <c r="BX288" s="6"/>
      <c r="BY288" s="17"/>
      <c r="BZ288" s="58">
        <f>SUM(BS281:CB281)*BS260</f>
        <v>1647.17784</v>
      </c>
      <c r="CA288" s="19"/>
      <c r="CE288" s="59" t="s">
        <v>37</v>
      </c>
      <c r="CF288" s="34"/>
      <c r="CG288" s="34"/>
      <c r="CH288" s="35"/>
      <c r="CI288" s="60">
        <f>CH267*CH265</f>
        <v>244932.6</v>
      </c>
      <c r="CJ288" s="61" t="s">
        <v>15</v>
      </c>
      <c r="CL288" s="57" t="s">
        <v>38</v>
      </c>
      <c r="CM288" s="6"/>
      <c r="CN288" s="17"/>
      <c r="CO288" s="58">
        <f>SUM(CH281:CQ281)*CH260</f>
        <v>1647.17784</v>
      </c>
      <c r="CP288" s="19"/>
      <c r="CT288" s="59" t="s">
        <v>37</v>
      </c>
      <c r="CU288" s="34"/>
      <c r="CV288" s="34"/>
      <c r="CW288" s="35"/>
      <c r="CX288" s="60">
        <f>CW267*CW265</f>
        <v>244932.6</v>
      </c>
      <c r="CY288" s="61" t="s">
        <v>15</v>
      </c>
      <c r="DA288" s="57" t="s">
        <v>38</v>
      </c>
      <c r="DB288" s="6"/>
      <c r="DC288" s="17"/>
      <c r="DD288" s="58">
        <f>SUM(CW281:DF281)*CW260</f>
        <v>1647.17784</v>
      </c>
      <c r="DE288" s="19"/>
      <c r="DI288" s="59" t="s">
        <v>37</v>
      </c>
      <c r="DJ288" s="34"/>
      <c r="DK288" s="34"/>
      <c r="DL288" s="35"/>
      <c r="DM288" s="60">
        <f>DL267*DL265</f>
        <v>244932.6</v>
      </c>
      <c r="DN288" s="61" t="s">
        <v>15</v>
      </c>
      <c r="DP288" s="57" t="s">
        <v>38</v>
      </c>
      <c r="DQ288" s="6"/>
      <c r="DR288" s="17"/>
      <c r="DS288" s="58">
        <f>SUM(DL281:DU281)*DL260</f>
        <v>1647.17784</v>
      </c>
      <c r="DT288" s="19"/>
      <c r="DX288" s="59" t="s">
        <v>37</v>
      </c>
      <c r="DY288" s="34"/>
      <c r="DZ288" s="34"/>
      <c r="EA288" s="35"/>
      <c r="EB288" s="60">
        <f>EA267*EA265</f>
        <v>244932.6</v>
      </c>
      <c r="EC288" s="61" t="s">
        <v>15</v>
      </c>
      <c r="EE288" s="57" t="s">
        <v>38</v>
      </c>
      <c r="EF288" s="6"/>
      <c r="EG288" s="17"/>
      <c r="EH288" s="58">
        <f>SUM(EA281:EJ281)*EA260</f>
        <v>1647.17784</v>
      </c>
      <c r="EI288" s="19"/>
      <c r="EM288" s="59" t="s">
        <v>37</v>
      </c>
      <c r="EN288" s="34"/>
      <c r="EO288" s="34"/>
      <c r="EP288" s="35"/>
      <c r="EQ288" s="60">
        <f>EP267*EP265</f>
        <v>244932.6</v>
      </c>
      <c r="ER288" s="61" t="s">
        <v>15</v>
      </c>
      <c r="ET288" s="57" t="s">
        <v>38</v>
      </c>
      <c r="EU288" s="6"/>
      <c r="EV288" s="17"/>
      <c r="EW288" s="58">
        <f>SUM(EP281:EY281)*EP260</f>
        <v>1647.17784</v>
      </c>
      <c r="EX288" s="19"/>
      <c r="FB288" s="59" t="s">
        <v>37</v>
      </c>
      <c r="FC288" s="34"/>
      <c r="FD288" s="34"/>
      <c r="FE288" s="35"/>
      <c r="FF288" s="60">
        <f>FE267*FE265</f>
        <v>244932.6</v>
      </c>
      <c r="FG288" s="61" t="s">
        <v>15</v>
      </c>
      <c r="FI288" s="57" t="s">
        <v>38</v>
      </c>
      <c r="FJ288" s="6"/>
      <c r="FK288" s="17"/>
      <c r="FL288" s="58">
        <f>SUM(FE281:FN281)*FE260</f>
        <v>1647.17784</v>
      </c>
      <c r="FM288" s="19"/>
      <c r="FQ288" s="59" t="s">
        <v>37</v>
      </c>
      <c r="FR288" s="34"/>
      <c r="FS288" s="34"/>
      <c r="FT288" s="35"/>
      <c r="FU288" s="60">
        <f>FT267*FT265</f>
        <v>244932.6</v>
      </c>
      <c r="FV288" s="61" t="s">
        <v>15</v>
      </c>
      <c r="FX288" s="57" t="s">
        <v>38</v>
      </c>
      <c r="FY288" s="6"/>
      <c r="FZ288" s="17"/>
      <c r="GA288" s="58">
        <f>SUM(FT281:GC281)*FT260</f>
        <v>1647.17784</v>
      </c>
      <c r="GB288" s="19"/>
      <c r="GF288" s="59" t="s">
        <v>37</v>
      </c>
      <c r="GG288" s="34"/>
      <c r="GH288" s="34"/>
      <c r="GI288" s="35"/>
      <c r="GJ288" s="60">
        <f>GI267*GI265</f>
        <v>244932.6</v>
      </c>
      <c r="GK288" s="61" t="s">
        <v>15</v>
      </c>
      <c r="GM288" s="57" t="s">
        <v>38</v>
      </c>
      <c r="GN288" s="6"/>
      <c r="GO288" s="17"/>
      <c r="GP288" s="58">
        <f>SUM(GI281:GR281)*GI260</f>
        <v>1647.17784</v>
      </c>
      <c r="GQ288" s="19"/>
    </row>
    <row r="289" ht="15.75" customHeight="1">
      <c r="A289" s="102"/>
      <c r="O289" s="57" t="s">
        <v>39</v>
      </c>
      <c r="P289" s="6"/>
      <c r="Q289" s="17"/>
      <c r="R289" s="58">
        <f>L304*K262</f>
        <v>1036.689562</v>
      </c>
      <c r="S289" s="19"/>
      <c r="AD289" s="57" t="s">
        <v>39</v>
      </c>
      <c r="AE289" s="6"/>
      <c r="AF289" s="17"/>
      <c r="AG289" s="58">
        <f>AA304*Z262</f>
        <v>777.5171712</v>
      </c>
      <c r="AH289" s="19"/>
      <c r="AS289" s="57" t="s">
        <v>39</v>
      </c>
      <c r="AT289" s="6"/>
      <c r="AU289" s="17"/>
      <c r="AV289" s="58">
        <f>AP304*AO262</f>
        <v>842.3102688</v>
      </c>
      <c r="AW289" s="19"/>
      <c r="BH289" s="57" t="s">
        <v>39</v>
      </c>
      <c r="BI289" s="6"/>
      <c r="BJ289" s="17"/>
      <c r="BK289" s="58">
        <f>BE304*BD262</f>
        <v>907.1033664</v>
      </c>
      <c r="BL289" s="19"/>
      <c r="BW289" s="57" t="s">
        <v>39</v>
      </c>
      <c r="BX289" s="6"/>
      <c r="BY289" s="17"/>
      <c r="BZ289" s="58">
        <f>BT304*BS262</f>
        <v>971.896464</v>
      </c>
      <c r="CA289" s="19"/>
      <c r="CL289" s="57" t="s">
        <v>39</v>
      </c>
      <c r="CM289" s="6"/>
      <c r="CN289" s="17"/>
      <c r="CO289" s="58">
        <f>CI304*CH262</f>
        <v>1036.689562</v>
      </c>
      <c r="CP289" s="19"/>
      <c r="DA289" s="57" t="s">
        <v>39</v>
      </c>
      <c r="DB289" s="6"/>
      <c r="DC289" s="17"/>
      <c r="DD289" s="58">
        <f>CX304*CW262</f>
        <v>1166.275757</v>
      </c>
      <c r="DE289" s="19"/>
      <c r="DP289" s="57" t="s">
        <v>39</v>
      </c>
      <c r="DQ289" s="6"/>
      <c r="DR289" s="17"/>
      <c r="DS289" s="58">
        <f>DM304*DL262</f>
        <v>1231.068854</v>
      </c>
      <c r="DT289" s="19"/>
      <c r="EE289" s="57" t="s">
        <v>39</v>
      </c>
      <c r="EF289" s="6"/>
      <c r="EG289" s="17"/>
      <c r="EH289" s="58">
        <f>EB304*EA262</f>
        <v>1295.861952</v>
      </c>
      <c r="EI289" s="19"/>
      <c r="ET289" s="57" t="s">
        <v>39</v>
      </c>
      <c r="EU289" s="6"/>
      <c r="EV289" s="17"/>
      <c r="EW289" s="58">
        <f>EQ304*EP262</f>
        <v>1101.482659</v>
      </c>
      <c r="EX289" s="19"/>
      <c r="FI289" s="57" t="s">
        <v>39</v>
      </c>
      <c r="FJ289" s="6"/>
      <c r="FK289" s="17"/>
      <c r="FL289" s="58" t="str">
        <f>FF304*FE262</f>
        <v>#ERROR!</v>
      </c>
      <c r="FM289" s="19"/>
      <c r="FX289" s="57" t="s">
        <v>39</v>
      </c>
      <c r="FY289" s="6"/>
      <c r="FZ289" s="17"/>
      <c r="GA289" s="58" t="str">
        <f>FU304*FT262</f>
        <v>#ERROR!</v>
      </c>
      <c r="GB289" s="19"/>
      <c r="GM289" s="57" t="s">
        <v>39</v>
      </c>
      <c r="GN289" s="6"/>
      <c r="GO289" s="17"/>
      <c r="GP289" s="58" t="str">
        <f>GJ304*GI262</f>
        <v>#ERROR!</v>
      </c>
      <c r="GQ289" s="19"/>
    </row>
    <row r="290" ht="15.75" customHeight="1">
      <c r="A290" s="102"/>
      <c r="H290" s="51" t="s">
        <v>40</v>
      </c>
      <c r="I290" s="8"/>
      <c r="J290" s="8"/>
      <c r="K290" s="8"/>
      <c r="L290" s="8"/>
      <c r="M290" s="9"/>
      <c r="O290" s="57" t="s">
        <v>41</v>
      </c>
      <c r="P290" s="6"/>
      <c r="Q290" s="17"/>
      <c r="R290" s="58">
        <f>R286+R287</f>
        <v>111.8278084</v>
      </c>
      <c r="S290" s="19"/>
      <c r="W290" s="51" t="s">
        <v>40</v>
      </c>
      <c r="X290" s="8"/>
      <c r="Y290" s="8"/>
      <c r="Z290" s="8"/>
      <c r="AA290" s="8"/>
      <c r="AB290" s="9"/>
      <c r="AD290" s="57" t="s">
        <v>41</v>
      </c>
      <c r="AE290" s="6"/>
      <c r="AF290" s="17"/>
      <c r="AG290" s="58">
        <f>AG286+AG287</f>
        <v>101.0289588</v>
      </c>
      <c r="AH290" s="19"/>
      <c r="AL290" s="51" t="s">
        <v>40</v>
      </c>
      <c r="AM290" s="8"/>
      <c r="AN290" s="8"/>
      <c r="AO290" s="8"/>
      <c r="AP290" s="8"/>
      <c r="AQ290" s="9"/>
      <c r="AS290" s="57" t="s">
        <v>41</v>
      </c>
      <c r="AT290" s="6"/>
      <c r="AU290" s="17"/>
      <c r="AV290" s="58">
        <f>AV286+AV287</f>
        <v>103.7286712</v>
      </c>
      <c r="AW290" s="19"/>
      <c r="BA290" s="51" t="s">
        <v>40</v>
      </c>
      <c r="BB290" s="8"/>
      <c r="BC290" s="8"/>
      <c r="BD290" s="8"/>
      <c r="BE290" s="8"/>
      <c r="BF290" s="9"/>
      <c r="BH290" s="57" t="s">
        <v>41</v>
      </c>
      <c r="BI290" s="6"/>
      <c r="BJ290" s="17"/>
      <c r="BK290" s="58">
        <f>BK286+BK287</f>
        <v>106.4283836</v>
      </c>
      <c r="BL290" s="19"/>
      <c r="BP290" s="51" t="s">
        <v>40</v>
      </c>
      <c r="BQ290" s="8"/>
      <c r="BR290" s="8"/>
      <c r="BS290" s="8"/>
      <c r="BT290" s="8"/>
      <c r="BU290" s="9"/>
      <c r="BW290" s="57" t="s">
        <v>41</v>
      </c>
      <c r="BX290" s="6"/>
      <c r="BY290" s="17"/>
      <c r="BZ290" s="58">
        <f>BZ286+BZ287</f>
        <v>109.128096</v>
      </c>
      <c r="CA290" s="19"/>
      <c r="CE290" s="51" t="s">
        <v>40</v>
      </c>
      <c r="CF290" s="8"/>
      <c r="CG290" s="8"/>
      <c r="CH290" s="8"/>
      <c r="CI290" s="8"/>
      <c r="CJ290" s="9"/>
      <c r="CL290" s="57" t="s">
        <v>41</v>
      </c>
      <c r="CM290" s="6"/>
      <c r="CN290" s="17"/>
      <c r="CO290" s="58">
        <f>CO286+CO287</f>
        <v>111.8278084</v>
      </c>
      <c r="CP290" s="19"/>
      <c r="CT290" s="51" t="s">
        <v>40</v>
      </c>
      <c r="CU290" s="8"/>
      <c r="CV290" s="8"/>
      <c r="CW290" s="8"/>
      <c r="CX290" s="8"/>
      <c r="CY290" s="9"/>
      <c r="DA290" s="57" t="s">
        <v>41</v>
      </c>
      <c r="DB290" s="6"/>
      <c r="DC290" s="17"/>
      <c r="DD290" s="58">
        <f>DD286+DD287</f>
        <v>117.2272332</v>
      </c>
      <c r="DE290" s="19"/>
      <c r="DI290" s="51" t="s">
        <v>40</v>
      </c>
      <c r="DJ290" s="8"/>
      <c r="DK290" s="8"/>
      <c r="DL290" s="8"/>
      <c r="DM290" s="8"/>
      <c r="DN290" s="9"/>
      <c r="DP290" s="57" t="s">
        <v>41</v>
      </c>
      <c r="DQ290" s="6"/>
      <c r="DR290" s="17"/>
      <c r="DS290" s="58">
        <f>DS286+DS287</f>
        <v>119.9269456</v>
      </c>
      <c r="DT290" s="19"/>
      <c r="DX290" s="51" t="s">
        <v>40</v>
      </c>
      <c r="DY290" s="8"/>
      <c r="DZ290" s="8"/>
      <c r="EA290" s="8"/>
      <c r="EB290" s="8"/>
      <c r="EC290" s="9"/>
      <c r="EE290" s="57" t="s">
        <v>41</v>
      </c>
      <c r="EF290" s="6"/>
      <c r="EG290" s="17"/>
      <c r="EH290" s="58">
        <f>EH286+EH287</f>
        <v>122.626658</v>
      </c>
      <c r="EI290" s="19"/>
      <c r="EM290" s="51" t="s">
        <v>40</v>
      </c>
      <c r="EN290" s="8"/>
      <c r="EO290" s="8"/>
      <c r="EP290" s="8"/>
      <c r="EQ290" s="8"/>
      <c r="ER290" s="9"/>
      <c r="ET290" s="57" t="s">
        <v>41</v>
      </c>
      <c r="EU290" s="6"/>
      <c r="EV290" s="17"/>
      <c r="EW290" s="58">
        <f>EW286+EW287</f>
        <v>114.5275208</v>
      </c>
      <c r="EX290" s="19"/>
      <c r="FB290" s="51" t="s">
        <v>40</v>
      </c>
      <c r="FC290" s="8"/>
      <c r="FD290" s="8"/>
      <c r="FE290" s="8"/>
      <c r="FF290" s="8"/>
      <c r="FG290" s="9"/>
      <c r="FI290" s="57" t="s">
        <v>41</v>
      </c>
      <c r="FJ290" s="6"/>
      <c r="FK290" s="17"/>
      <c r="FL290" s="58" t="str">
        <f>FL286+FL287</f>
        <v>#ERROR!</v>
      </c>
      <c r="FM290" s="19"/>
      <c r="FQ290" s="51" t="s">
        <v>40</v>
      </c>
      <c r="FR290" s="8"/>
      <c r="FS290" s="8"/>
      <c r="FT290" s="8"/>
      <c r="FU290" s="8"/>
      <c r="FV290" s="9"/>
      <c r="FX290" s="57" t="s">
        <v>41</v>
      </c>
      <c r="FY290" s="6"/>
      <c r="FZ290" s="17"/>
      <c r="GA290" s="58" t="str">
        <f>GA286+GA287</f>
        <v>#ERROR!</v>
      </c>
      <c r="GB290" s="19"/>
      <c r="GF290" s="51" t="s">
        <v>40</v>
      </c>
      <c r="GG290" s="8"/>
      <c r="GH290" s="8"/>
      <c r="GI290" s="8"/>
      <c r="GJ290" s="8"/>
      <c r="GK290" s="9"/>
      <c r="GM290" s="57" t="s">
        <v>41</v>
      </c>
      <c r="GN290" s="6"/>
      <c r="GO290" s="17"/>
      <c r="GP290" s="58" t="str">
        <f>GP286+GP287</f>
        <v>#ERROR!</v>
      </c>
      <c r="GQ290" s="19"/>
    </row>
    <row r="291" ht="15.75" customHeight="1">
      <c r="A291" s="102"/>
      <c r="H291" s="104" t="s">
        <v>34</v>
      </c>
      <c r="I291" s="11"/>
      <c r="J291" s="11"/>
      <c r="K291" s="12"/>
      <c r="L291" s="105">
        <f>L292/K266</f>
        <v>133.19075</v>
      </c>
      <c r="M291" s="14"/>
      <c r="O291" s="57" t="s">
        <v>42</v>
      </c>
      <c r="P291" s="6"/>
      <c r="Q291" s="17"/>
      <c r="R291" s="58">
        <f>R290*K266</f>
        <v>2683.867402</v>
      </c>
      <c r="S291" s="19"/>
      <c r="W291" s="104" t="s">
        <v>34</v>
      </c>
      <c r="X291" s="11"/>
      <c r="Y291" s="11"/>
      <c r="Z291" s="12"/>
      <c r="AA291" s="105">
        <f>AA292/Z266</f>
        <v>133.19075</v>
      </c>
      <c r="AB291" s="14"/>
      <c r="AD291" s="57" t="s">
        <v>42</v>
      </c>
      <c r="AE291" s="6"/>
      <c r="AF291" s="17"/>
      <c r="AG291" s="58">
        <f>AG290*Z266</f>
        <v>2424.695011</v>
      </c>
      <c r="AH291" s="19"/>
      <c r="AL291" s="104" t="s">
        <v>34</v>
      </c>
      <c r="AM291" s="11"/>
      <c r="AN291" s="11"/>
      <c r="AO291" s="12"/>
      <c r="AP291" s="105">
        <f>AP292/AO266</f>
        <v>133.19075</v>
      </c>
      <c r="AQ291" s="14"/>
      <c r="AS291" s="57" t="s">
        <v>42</v>
      </c>
      <c r="AT291" s="6"/>
      <c r="AU291" s="17"/>
      <c r="AV291" s="58">
        <f>AV290*AO266</f>
        <v>2489.488109</v>
      </c>
      <c r="AW291" s="19"/>
      <c r="BA291" s="104" t="s">
        <v>34</v>
      </c>
      <c r="BB291" s="11"/>
      <c r="BC291" s="11"/>
      <c r="BD291" s="12"/>
      <c r="BE291" s="105">
        <f>BE292/BD266</f>
        <v>133.19075</v>
      </c>
      <c r="BF291" s="14"/>
      <c r="BH291" s="57" t="s">
        <v>42</v>
      </c>
      <c r="BI291" s="6"/>
      <c r="BJ291" s="17"/>
      <c r="BK291" s="58">
        <f>BK290*BD266</f>
        <v>2554.281206</v>
      </c>
      <c r="BL291" s="19"/>
      <c r="BP291" s="104" t="s">
        <v>34</v>
      </c>
      <c r="BQ291" s="11"/>
      <c r="BR291" s="11"/>
      <c r="BS291" s="12"/>
      <c r="BT291" s="105">
        <f>BT292/BS266</f>
        <v>133.19075</v>
      </c>
      <c r="BU291" s="14"/>
      <c r="BW291" s="57" t="s">
        <v>42</v>
      </c>
      <c r="BX291" s="6"/>
      <c r="BY291" s="17"/>
      <c r="BZ291" s="58">
        <f>BZ290*BS266</f>
        <v>2619.074304</v>
      </c>
      <c r="CA291" s="19"/>
      <c r="CE291" s="104" t="s">
        <v>34</v>
      </c>
      <c r="CF291" s="11"/>
      <c r="CG291" s="11"/>
      <c r="CH291" s="12"/>
      <c r="CI291" s="105">
        <f>CI292/CH266</f>
        <v>133.19075</v>
      </c>
      <c r="CJ291" s="14"/>
      <c r="CL291" s="57" t="s">
        <v>42</v>
      </c>
      <c r="CM291" s="6"/>
      <c r="CN291" s="17"/>
      <c r="CO291" s="58">
        <f>CO290*CH266</f>
        <v>2683.867402</v>
      </c>
      <c r="CP291" s="19"/>
      <c r="CT291" s="104" t="s">
        <v>34</v>
      </c>
      <c r="CU291" s="11"/>
      <c r="CV291" s="11"/>
      <c r="CW291" s="12"/>
      <c r="CX291" s="105">
        <f>CX292/CW266</f>
        <v>133.19075</v>
      </c>
      <c r="CY291" s="14"/>
      <c r="DA291" s="57" t="s">
        <v>42</v>
      </c>
      <c r="DB291" s="6"/>
      <c r="DC291" s="17"/>
      <c r="DD291" s="58">
        <f>DD290*CW266</f>
        <v>2813.453597</v>
      </c>
      <c r="DE291" s="19"/>
      <c r="DI291" s="104" t="s">
        <v>34</v>
      </c>
      <c r="DJ291" s="11"/>
      <c r="DK291" s="11"/>
      <c r="DL291" s="12"/>
      <c r="DM291" s="105">
        <f>DM292/DL266</f>
        <v>133.19075</v>
      </c>
      <c r="DN291" s="14"/>
      <c r="DP291" s="57" t="s">
        <v>42</v>
      </c>
      <c r="DQ291" s="6"/>
      <c r="DR291" s="17"/>
      <c r="DS291" s="58">
        <f>DS290*DL266</f>
        <v>2878.246694</v>
      </c>
      <c r="DT291" s="19"/>
      <c r="DX291" s="104" t="s">
        <v>34</v>
      </c>
      <c r="DY291" s="11"/>
      <c r="DZ291" s="11"/>
      <c r="EA291" s="12"/>
      <c r="EB291" s="105">
        <f>EB292/EA266</f>
        <v>133.19075</v>
      </c>
      <c r="EC291" s="14"/>
      <c r="EE291" s="57" t="s">
        <v>42</v>
      </c>
      <c r="EF291" s="6"/>
      <c r="EG291" s="17"/>
      <c r="EH291" s="58">
        <f>EH290*EA266</f>
        <v>2943.039792</v>
      </c>
      <c r="EI291" s="19"/>
      <c r="EM291" s="104" t="s">
        <v>34</v>
      </c>
      <c r="EN291" s="11"/>
      <c r="EO291" s="11"/>
      <c r="EP291" s="12"/>
      <c r="EQ291" s="105">
        <f>EQ292/EP266</f>
        <v>133.19075</v>
      </c>
      <c r="ER291" s="14"/>
      <c r="ET291" s="57" t="s">
        <v>42</v>
      </c>
      <c r="EU291" s="6"/>
      <c r="EV291" s="17"/>
      <c r="EW291" s="58">
        <f>EW290*EP266</f>
        <v>2748.660499</v>
      </c>
      <c r="EX291" s="19"/>
      <c r="FB291" s="104" t="s">
        <v>34</v>
      </c>
      <c r="FC291" s="11"/>
      <c r="FD291" s="11"/>
      <c r="FE291" s="12"/>
      <c r="FF291" s="105">
        <f>FF292/FE266</f>
        <v>133.19075</v>
      </c>
      <c r="FG291" s="14"/>
      <c r="FI291" s="57" t="s">
        <v>42</v>
      </c>
      <c r="FJ291" s="6"/>
      <c r="FK291" s="17"/>
      <c r="FL291" s="58" t="str">
        <f>FL290*FE266</f>
        <v>#ERROR!</v>
      </c>
      <c r="FM291" s="19"/>
      <c r="FQ291" s="104" t="s">
        <v>34</v>
      </c>
      <c r="FR291" s="11"/>
      <c r="FS291" s="11"/>
      <c r="FT291" s="12"/>
      <c r="FU291" s="105">
        <f>FU292/FT266</f>
        <v>133.19075</v>
      </c>
      <c r="FV291" s="14"/>
      <c r="FX291" s="57" t="s">
        <v>42</v>
      </c>
      <c r="FY291" s="6"/>
      <c r="FZ291" s="17"/>
      <c r="GA291" s="58" t="str">
        <f>GA290*FT266</f>
        <v>#ERROR!</v>
      </c>
      <c r="GB291" s="19"/>
      <c r="GF291" s="104" t="s">
        <v>34</v>
      </c>
      <c r="GG291" s="11"/>
      <c r="GH291" s="11"/>
      <c r="GI291" s="12"/>
      <c r="GJ291" s="105">
        <f>GJ292/GI266</f>
        <v>133.19075</v>
      </c>
      <c r="GK291" s="14"/>
      <c r="GM291" s="57" t="s">
        <v>42</v>
      </c>
      <c r="GN291" s="6"/>
      <c r="GO291" s="17"/>
      <c r="GP291" s="58" t="str">
        <f>GP290*GI266</f>
        <v>#ERROR!</v>
      </c>
      <c r="GQ291" s="19"/>
    </row>
    <row r="292" ht="15.75" customHeight="1">
      <c r="A292" s="102"/>
      <c r="H292" s="64" t="s">
        <v>43</v>
      </c>
      <c r="I292" s="6"/>
      <c r="J292" s="6"/>
      <c r="K292" s="17"/>
      <c r="L292" s="65">
        <f>K260*K265</f>
        <v>3196.578</v>
      </c>
      <c r="M292" s="19"/>
      <c r="O292" s="57" t="s">
        <v>44</v>
      </c>
      <c r="P292" s="6"/>
      <c r="Q292" s="17"/>
      <c r="R292" s="58">
        <f>R290*K268</f>
        <v>791740.8835</v>
      </c>
      <c r="S292" s="19"/>
      <c r="W292" s="64" t="s">
        <v>43</v>
      </c>
      <c r="X292" s="6"/>
      <c r="Y292" s="6"/>
      <c r="Z292" s="17"/>
      <c r="AA292" s="65">
        <f>Z260*Z265</f>
        <v>3196.578</v>
      </c>
      <c r="AB292" s="19"/>
      <c r="AD292" s="57" t="s">
        <v>44</v>
      </c>
      <c r="AE292" s="6"/>
      <c r="AF292" s="17"/>
      <c r="AG292" s="58">
        <f>AG290*Z268</f>
        <v>715285.0283</v>
      </c>
      <c r="AH292" s="19"/>
      <c r="AL292" s="64" t="s">
        <v>43</v>
      </c>
      <c r="AM292" s="6"/>
      <c r="AN292" s="6"/>
      <c r="AO292" s="17"/>
      <c r="AP292" s="65">
        <f>AO260*AO265</f>
        <v>3196.578</v>
      </c>
      <c r="AQ292" s="19"/>
      <c r="AS292" s="57" t="s">
        <v>44</v>
      </c>
      <c r="AT292" s="6"/>
      <c r="AU292" s="17"/>
      <c r="AV292" s="58">
        <f>AV290*AO268</f>
        <v>734398.9921</v>
      </c>
      <c r="AW292" s="19"/>
      <c r="BA292" s="64" t="s">
        <v>43</v>
      </c>
      <c r="BB292" s="6"/>
      <c r="BC292" s="6"/>
      <c r="BD292" s="17"/>
      <c r="BE292" s="65">
        <f>BD260*BD265</f>
        <v>3196.578</v>
      </c>
      <c r="BF292" s="19"/>
      <c r="BH292" s="57" t="s">
        <v>44</v>
      </c>
      <c r="BI292" s="6"/>
      <c r="BJ292" s="17"/>
      <c r="BK292" s="58">
        <f>BK290*BD268</f>
        <v>753512.9559</v>
      </c>
      <c r="BL292" s="19"/>
      <c r="BP292" s="64" t="s">
        <v>43</v>
      </c>
      <c r="BQ292" s="6"/>
      <c r="BR292" s="6"/>
      <c r="BS292" s="17"/>
      <c r="BT292" s="65">
        <f>BS260*BS265</f>
        <v>3196.578</v>
      </c>
      <c r="BU292" s="19"/>
      <c r="BW292" s="57" t="s">
        <v>44</v>
      </c>
      <c r="BX292" s="6"/>
      <c r="BY292" s="17"/>
      <c r="BZ292" s="58">
        <f>BZ290*BS268</f>
        <v>772626.9197</v>
      </c>
      <c r="CA292" s="19"/>
      <c r="CE292" s="64" t="s">
        <v>43</v>
      </c>
      <c r="CF292" s="6"/>
      <c r="CG292" s="6"/>
      <c r="CH292" s="17"/>
      <c r="CI292" s="65">
        <f>CH260*CH265</f>
        <v>3196.578</v>
      </c>
      <c r="CJ292" s="19"/>
      <c r="CL292" s="57" t="s">
        <v>44</v>
      </c>
      <c r="CM292" s="6"/>
      <c r="CN292" s="17"/>
      <c r="CO292" s="58">
        <f>CO290*CH268</f>
        <v>791740.8835</v>
      </c>
      <c r="CP292" s="19"/>
      <c r="CT292" s="64" t="s">
        <v>43</v>
      </c>
      <c r="CU292" s="6"/>
      <c r="CV292" s="6"/>
      <c r="CW292" s="17"/>
      <c r="CX292" s="65">
        <f>CW260*CW265</f>
        <v>3196.578</v>
      </c>
      <c r="CY292" s="19"/>
      <c r="DA292" s="57" t="s">
        <v>44</v>
      </c>
      <c r="DB292" s="6"/>
      <c r="DC292" s="17"/>
      <c r="DD292" s="58">
        <f>DD290*CW268</f>
        <v>829968.8111</v>
      </c>
      <c r="DE292" s="19"/>
      <c r="DI292" s="64" t="s">
        <v>43</v>
      </c>
      <c r="DJ292" s="6"/>
      <c r="DK292" s="6"/>
      <c r="DL292" s="17"/>
      <c r="DM292" s="65">
        <f>DL260*DL265</f>
        <v>3196.578</v>
      </c>
      <c r="DN292" s="19"/>
      <c r="DP292" s="57" t="s">
        <v>44</v>
      </c>
      <c r="DQ292" s="6"/>
      <c r="DR292" s="17"/>
      <c r="DS292" s="58">
        <f>DS290*DL268</f>
        <v>849082.7748</v>
      </c>
      <c r="DT292" s="19"/>
      <c r="DX292" s="64" t="s">
        <v>43</v>
      </c>
      <c r="DY292" s="6"/>
      <c r="DZ292" s="6"/>
      <c r="EA292" s="17"/>
      <c r="EB292" s="65">
        <f>EA260*EA265</f>
        <v>3196.578</v>
      </c>
      <c r="EC292" s="19"/>
      <c r="EE292" s="57" t="s">
        <v>44</v>
      </c>
      <c r="EF292" s="6"/>
      <c r="EG292" s="17"/>
      <c r="EH292" s="58">
        <f>EH290*EA268</f>
        <v>868196.7386</v>
      </c>
      <c r="EI292" s="19"/>
      <c r="EM292" s="64" t="s">
        <v>43</v>
      </c>
      <c r="EN292" s="6"/>
      <c r="EO292" s="6"/>
      <c r="EP292" s="17"/>
      <c r="EQ292" s="65">
        <f>EP260*EP265</f>
        <v>3196.578</v>
      </c>
      <c r="ER292" s="19"/>
      <c r="ET292" s="57" t="s">
        <v>44</v>
      </c>
      <c r="EU292" s="6"/>
      <c r="EV292" s="17"/>
      <c r="EW292" s="58">
        <f>EW290*EP268</f>
        <v>810854.8473</v>
      </c>
      <c r="EX292" s="19"/>
      <c r="FB292" s="64" t="s">
        <v>43</v>
      </c>
      <c r="FC292" s="6"/>
      <c r="FD292" s="6"/>
      <c r="FE292" s="17"/>
      <c r="FF292" s="65">
        <f>FE260*FE265</f>
        <v>3196.578</v>
      </c>
      <c r="FG292" s="19"/>
      <c r="FI292" s="57" t="s">
        <v>44</v>
      </c>
      <c r="FJ292" s="6"/>
      <c r="FK292" s="17"/>
      <c r="FL292" s="58" t="str">
        <f>FL290*FE268</f>
        <v>#ERROR!</v>
      </c>
      <c r="FM292" s="19"/>
      <c r="FQ292" s="64" t="s">
        <v>43</v>
      </c>
      <c r="FR292" s="6"/>
      <c r="FS292" s="6"/>
      <c r="FT292" s="17"/>
      <c r="FU292" s="65">
        <f>FT260*FT265</f>
        <v>3196.578</v>
      </c>
      <c r="FV292" s="19"/>
      <c r="FX292" s="57" t="s">
        <v>44</v>
      </c>
      <c r="FY292" s="6"/>
      <c r="FZ292" s="17"/>
      <c r="GA292" s="58" t="str">
        <f>GA290*FT268</f>
        <v>#ERROR!</v>
      </c>
      <c r="GB292" s="19"/>
      <c r="GF292" s="64" t="s">
        <v>43</v>
      </c>
      <c r="GG292" s="6"/>
      <c r="GH292" s="6"/>
      <c r="GI292" s="17"/>
      <c r="GJ292" s="65">
        <f>GI260*GI265</f>
        <v>3196.578</v>
      </c>
      <c r="GK292" s="19"/>
      <c r="GM292" s="57" t="s">
        <v>44</v>
      </c>
      <c r="GN292" s="6"/>
      <c r="GO292" s="17"/>
      <c r="GP292" s="58" t="str">
        <f>GP290*GI268</f>
        <v>#ERROR!</v>
      </c>
      <c r="GQ292" s="19"/>
    </row>
    <row r="293" ht="15.75" customHeight="1">
      <c r="A293" s="102"/>
      <c r="H293" s="64" t="s">
        <v>45</v>
      </c>
      <c r="I293" s="6"/>
      <c r="J293" s="6"/>
      <c r="K293" s="17"/>
      <c r="L293" s="65">
        <f>L292*K267</f>
        <v>942990.51</v>
      </c>
      <c r="M293" s="19"/>
      <c r="O293" s="57" t="s">
        <v>46</v>
      </c>
      <c r="P293" s="6"/>
      <c r="Q293" s="17"/>
      <c r="R293" s="66">
        <f>R292*5</f>
        <v>3958704.417</v>
      </c>
      <c r="S293" s="19"/>
      <c r="W293" s="64" t="s">
        <v>45</v>
      </c>
      <c r="X293" s="6"/>
      <c r="Y293" s="6"/>
      <c r="Z293" s="17"/>
      <c r="AA293" s="65">
        <f>AA292*Z267</f>
        <v>942990.51</v>
      </c>
      <c r="AB293" s="19"/>
      <c r="AD293" s="57" t="s">
        <v>46</v>
      </c>
      <c r="AE293" s="6"/>
      <c r="AF293" s="17"/>
      <c r="AG293" s="66">
        <f>AG292*5</f>
        <v>3576425.142</v>
      </c>
      <c r="AH293" s="19"/>
      <c r="AL293" s="64" t="s">
        <v>45</v>
      </c>
      <c r="AM293" s="6"/>
      <c r="AN293" s="6"/>
      <c r="AO293" s="17"/>
      <c r="AP293" s="65">
        <f>AP292*AO267</f>
        <v>942990.51</v>
      </c>
      <c r="AQ293" s="19"/>
      <c r="AS293" s="57" t="s">
        <v>46</v>
      </c>
      <c r="AT293" s="6"/>
      <c r="AU293" s="17"/>
      <c r="AV293" s="66">
        <f>AV292*5</f>
        <v>3671994.96</v>
      </c>
      <c r="AW293" s="19"/>
      <c r="BA293" s="64" t="s">
        <v>45</v>
      </c>
      <c r="BB293" s="6"/>
      <c r="BC293" s="6"/>
      <c r="BD293" s="17"/>
      <c r="BE293" s="65">
        <f>BE292*BD267</f>
        <v>942990.51</v>
      </c>
      <c r="BF293" s="19"/>
      <c r="BH293" s="57" t="s">
        <v>46</v>
      </c>
      <c r="BI293" s="6"/>
      <c r="BJ293" s="17"/>
      <c r="BK293" s="66">
        <f>BK292*5</f>
        <v>3767564.779</v>
      </c>
      <c r="BL293" s="19"/>
      <c r="BP293" s="64" t="s">
        <v>45</v>
      </c>
      <c r="BQ293" s="6"/>
      <c r="BR293" s="6"/>
      <c r="BS293" s="17"/>
      <c r="BT293" s="65">
        <f>BT292*BS267</f>
        <v>942990.51</v>
      </c>
      <c r="BU293" s="19"/>
      <c r="BW293" s="57" t="s">
        <v>46</v>
      </c>
      <c r="BX293" s="6"/>
      <c r="BY293" s="17"/>
      <c r="BZ293" s="66">
        <f>BZ292*5</f>
        <v>3863134.598</v>
      </c>
      <c r="CA293" s="19"/>
      <c r="CE293" s="64" t="s">
        <v>45</v>
      </c>
      <c r="CF293" s="6"/>
      <c r="CG293" s="6"/>
      <c r="CH293" s="17"/>
      <c r="CI293" s="65">
        <f>CI292*CH267</f>
        <v>942990.51</v>
      </c>
      <c r="CJ293" s="19"/>
      <c r="CL293" s="57" t="s">
        <v>46</v>
      </c>
      <c r="CM293" s="6"/>
      <c r="CN293" s="17"/>
      <c r="CO293" s="66">
        <f>CO292*5</f>
        <v>3958704.417</v>
      </c>
      <c r="CP293" s="19"/>
      <c r="CT293" s="64" t="s">
        <v>45</v>
      </c>
      <c r="CU293" s="6"/>
      <c r="CV293" s="6"/>
      <c r="CW293" s="17"/>
      <c r="CX293" s="65">
        <f>CX292*CW267</f>
        <v>942990.51</v>
      </c>
      <c r="CY293" s="19"/>
      <c r="DA293" s="57" t="s">
        <v>46</v>
      </c>
      <c r="DB293" s="6"/>
      <c r="DC293" s="17"/>
      <c r="DD293" s="66">
        <f>DD292*5</f>
        <v>4149844.055</v>
      </c>
      <c r="DE293" s="19"/>
      <c r="DI293" s="64" t="s">
        <v>45</v>
      </c>
      <c r="DJ293" s="6"/>
      <c r="DK293" s="6"/>
      <c r="DL293" s="17"/>
      <c r="DM293" s="65">
        <f>DM292*DL267</f>
        <v>942990.51</v>
      </c>
      <c r="DN293" s="19"/>
      <c r="DP293" s="57" t="s">
        <v>46</v>
      </c>
      <c r="DQ293" s="6"/>
      <c r="DR293" s="17"/>
      <c r="DS293" s="66">
        <f>DS292*5</f>
        <v>4245413.874</v>
      </c>
      <c r="DT293" s="19"/>
      <c r="DX293" s="64" t="s">
        <v>45</v>
      </c>
      <c r="DY293" s="6"/>
      <c r="DZ293" s="6"/>
      <c r="EA293" s="17"/>
      <c r="EB293" s="65">
        <f>EB292*EA267</f>
        <v>942990.51</v>
      </c>
      <c r="EC293" s="19"/>
      <c r="EE293" s="57" t="s">
        <v>46</v>
      </c>
      <c r="EF293" s="6"/>
      <c r="EG293" s="17"/>
      <c r="EH293" s="66">
        <f>EH292*5</f>
        <v>4340983.693</v>
      </c>
      <c r="EI293" s="19"/>
      <c r="EM293" s="64" t="s">
        <v>45</v>
      </c>
      <c r="EN293" s="6"/>
      <c r="EO293" s="6"/>
      <c r="EP293" s="17"/>
      <c r="EQ293" s="65">
        <f>EQ292*EP267</f>
        <v>942990.51</v>
      </c>
      <c r="ER293" s="19"/>
      <c r="ET293" s="57" t="s">
        <v>46</v>
      </c>
      <c r="EU293" s="6"/>
      <c r="EV293" s="17"/>
      <c r="EW293" s="66">
        <f>EW292*5</f>
        <v>4054274.236</v>
      </c>
      <c r="EX293" s="19"/>
      <c r="FB293" s="64" t="s">
        <v>45</v>
      </c>
      <c r="FC293" s="6"/>
      <c r="FD293" s="6"/>
      <c r="FE293" s="17"/>
      <c r="FF293" s="65">
        <f>FF292*FE267</f>
        <v>942990.51</v>
      </c>
      <c r="FG293" s="19"/>
      <c r="FI293" s="57" t="s">
        <v>46</v>
      </c>
      <c r="FJ293" s="6"/>
      <c r="FK293" s="17"/>
      <c r="FL293" s="66" t="str">
        <f>FL292*5</f>
        <v>#ERROR!</v>
      </c>
      <c r="FM293" s="19"/>
      <c r="FQ293" s="64" t="s">
        <v>45</v>
      </c>
      <c r="FR293" s="6"/>
      <c r="FS293" s="6"/>
      <c r="FT293" s="17"/>
      <c r="FU293" s="65">
        <f>FU292*FT267</f>
        <v>942990.51</v>
      </c>
      <c r="FV293" s="19"/>
      <c r="FX293" s="57" t="s">
        <v>46</v>
      </c>
      <c r="FY293" s="6"/>
      <c r="FZ293" s="17"/>
      <c r="GA293" s="66" t="str">
        <f>GA292*5</f>
        <v>#ERROR!</v>
      </c>
      <c r="GB293" s="19"/>
      <c r="GF293" s="64" t="s">
        <v>45</v>
      </c>
      <c r="GG293" s="6"/>
      <c r="GH293" s="6"/>
      <c r="GI293" s="17"/>
      <c r="GJ293" s="65">
        <f>GJ292*GI267</f>
        <v>942990.51</v>
      </c>
      <c r="GK293" s="19"/>
      <c r="GM293" s="57" t="s">
        <v>46</v>
      </c>
      <c r="GN293" s="6"/>
      <c r="GO293" s="17"/>
      <c r="GP293" s="66" t="str">
        <f>GP292*5</f>
        <v>#ERROR!</v>
      </c>
      <c r="GQ293" s="19"/>
    </row>
    <row r="294" ht="15.75" customHeight="1">
      <c r="A294" s="102"/>
      <c r="H294" s="67" t="s">
        <v>47</v>
      </c>
      <c r="I294" s="34"/>
      <c r="J294" s="34"/>
      <c r="K294" s="35"/>
      <c r="L294" s="68">
        <f>L293*5</f>
        <v>4714952.55</v>
      </c>
      <c r="M294" s="37"/>
      <c r="W294" s="67" t="s">
        <v>47</v>
      </c>
      <c r="X294" s="34"/>
      <c r="Y294" s="34"/>
      <c r="Z294" s="35"/>
      <c r="AA294" s="68">
        <f>AA293*5</f>
        <v>4714952.55</v>
      </c>
      <c r="AB294" s="37"/>
      <c r="AL294" s="67" t="s">
        <v>47</v>
      </c>
      <c r="AM294" s="34"/>
      <c r="AN294" s="34"/>
      <c r="AO294" s="35"/>
      <c r="AP294" s="68">
        <f>AP293*5</f>
        <v>4714952.55</v>
      </c>
      <c r="AQ294" s="37"/>
      <c r="BA294" s="67" t="s">
        <v>47</v>
      </c>
      <c r="BB294" s="34"/>
      <c r="BC294" s="34"/>
      <c r="BD294" s="35"/>
      <c r="BE294" s="68">
        <f>BE293*5</f>
        <v>4714952.55</v>
      </c>
      <c r="BF294" s="37"/>
      <c r="BP294" s="67" t="s">
        <v>47</v>
      </c>
      <c r="BQ294" s="34"/>
      <c r="BR294" s="34"/>
      <c r="BS294" s="35"/>
      <c r="BT294" s="68">
        <f>BT293*5</f>
        <v>4714952.55</v>
      </c>
      <c r="BU294" s="37"/>
      <c r="CE294" s="67" t="s">
        <v>47</v>
      </c>
      <c r="CF294" s="34"/>
      <c r="CG294" s="34"/>
      <c r="CH294" s="35"/>
      <c r="CI294" s="68">
        <f>CI293*5</f>
        <v>4714952.55</v>
      </c>
      <c r="CJ294" s="37"/>
      <c r="CT294" s="67" t="s">
        <v>47</v>
      </c>
      <c r="CU294" s="34"/>
      <c r="CV294" s="34"/>
      <c r="CW294" s="35"/>
      <c r="CX294" s="68">
        <f>CX293*5</f>
        <v>4714952.55</v>
      </c>
      <c r="CY294" s="37"/>
      <c r="DI294" s="67" t="s">
        <v>47</v>
      </c>
      <c r="DJ294" s="34"/>
      <c r="DK294" s="34"/>
      <c r="DL294" s="35"/>
      <c r="DM294" s="68">
        <f>DM293*5</f>
        <v>4714952.55</v>
      </c>
      <c r="DN294" s="37"/>
      <c r="DX294" s="67" t="s">
        <v>47</v>
      </c>
      <c r="DY294" s="34"/>
      <c r="DZ294" s="34"/>
      <c r="EA294" s="35"/>
      <c r="EB294" s="68">
        <f>EB293*5</f>
        <v>4714952.55</v>
      </c>
      <c r="EC294" s="37"/>
      <c r="EM294" s="67" t="s">
        <v>47</v>
      </c>
      <c r="EN294" s="34"/>
      <c r="EO294" s="34"/>
      <c r="EP294" s="35"/>
      <c r="EQ294" s="68">
        <f>EQ293*5</f>
        <v>4714952.55</v>
      </c>
      <c r="ER294" s="37"/>
      <c r="FB294" s="67" t="s">
        <v>47</v>
      </c>
      <c r="FC294" s="34"/>
      <c r="FD294" s="34"/>
      <c r="FE294" s="35"/>
      <c r="FF294" s="68">
        <f>FF293*5</f>
        <v>4714952.55</v>
      </c>
      <c r="FG294" s="37"/>
      <c r="FQ294" s="67" t="s">
        <v>47</v>
      </c>
      <c r="FR294" s="34"/>
      <c r="FS294" s="34"/>
      <c r="FT294" s="35"/>
      <c r="FU294" s="68">
        <f>FU293*5</f>
        <v>4714952.55</v>
      </c>
      <c r="FV294" s="37"/>
      <c r="GF294" s="67" t="s">
        <v>47</v>
      </c>
      <c r="GG294" s="34"/>
      <c r="GH294" s="34"/>
      <c r="GI294" s="35"/>
      <c r="GJ294" s="68">
        <f>GJ293*5</f>
        <v>4714952.55</v>
      </c>
      <c r="GK294" s="37"/>
    </row>
    <row r="295" ht="15.75" customHeight="1">
      <c r="A295" s="102"/>
      <c r="O295" s="69" t="s">
        <v>48</v>
      </c>
      <c r="P295" s="11"/>
      <c r="Q295" s="11"/>
      <c r="R295" s="11"/>
      <c r="S295" s="14"/>
      <c r="AD295" s="69" t="s">
        <v>48</v>
      </c>
      <c r="AE295" s="11"/>
      <c r="AF295" s="11"/>
      <c r="AG295" s="11"/>
      <c r="AH295" s="14"/>
      <c r="AS295" s="69" t="s">
        <v>48</v>
      </c>
      <c r="AT295" s="11"/>
      <c r="AU295" s="11"/>
      <c r="AV295" s="11"/>
      <c r="AW295" s="14"/>
      <c r="BH295" s="69" t="s">
        <v>48</v>
      </c>
      <c r="BI295" s="11"/>
      <c r="BJ295" s="11"/>
      <c r="BK295" s="11"/>
      <c r="BL295" s="14"/>
      <c r="BW295" s="69" t="s">
        <v>48</v>
      </c>
      <c r="BX295" s="11"/>
      <c r="BY295" s="11"/>
      <c r="BZ295" s="11"/>
      <c r="CA295" s="14"/>
      <c r="CL295" s="69" t="s">
        <v>48</v>
      </c>
      <c r="CM295" s="11"/>
      <c r="CN295" s="11"/>
      <c r="CO295" s="11"/>
      <c r="CP295" s="14"/>
      <c r="DA295" s="69" t="s">
        <v>48</v>
      </c>
      <c r="DB295" s="11"/>
      <c r="DC295" s="11"/>
      <c r="DD295" s="11"/>
      <c r="DE295" s="14"/>
      <c r="DP295" s="69" t="s">
        <v>48</v>
      </c>
      <c r="DQ295" s="11"/>
      <c r="DR295" s="11"/>
      <c r="DS295" s="11"/>
      <c r="DT295" s="14"/>
      <c r="EE295" s="69" t="s">
        <v>48</v>
      </c>
      <c r="EF295" s="11"/>
      <c r="EG295" s="11"/>
      <c r="EH295" s="11"/>
      <c r="EI295" s="14"/>
      <c r="ET295" s="69" t="s">
        <v>48</v>
      </c>
      <c r="EU295" s="11"/>
      <c r="EV295" s="11"/>
      <c r="EW295" s="11"/>
      <c r="EX295" s="14"/>
      <c r="FI295" s="69" t="s">
        <v>48</v>
      </c>
      <c r="FJ295" s="11"/>
      <c r="FK295" s="11"/>
      <c r="FL295" s="11"/>
      <c r="FM295" s="14"/>
      <c r="FX295" s="69" t="s">
        <v>48</v>
      </c>
      <c r="FY295" s="11"/>
      <c r="FZ295" s="11"/>
      <c r="GA295" s="11"/>
      <c r="GB295" s="14"/>
      <c r="GM295" s="69" t="s">
        <v>48</v>
      </c>
      <c r="GN295" s="11"/>
      <c r="GO295" s="11"/>
      <c r="GP295" s="11"/>
      <c r="GQ295" s="14"/>
    </row>
    <row r="296" ht="15.75" customHeight="1">
      <c r="A296" s="102"/>
      <c r="H296" s="70" t="s">
        <v>49</v>
      </c>
      <c r="I296" s="71"/>
      <c r="J296" s="71"/>
      <c r="K296" s="71"/>
      <c r="L296" s="71"/>
      <c r="M296" s="72"/>
      <c r="O296" s="73" t="s">
        <v>50</v>
      </c>
      <c r="P296" s="6"/>
      <c r="Q296" s="17"/>
      <c r="R296" s="74">
        <f t="shared" ref="R296:R299" si="609">L291-R290</f>
        <v>21.3629416</v>
      </c>
      <c r="S296" s="19"/>
      <c r="W296" s="70" t="s">
        <v>49</v>
      </c>
      <c r="X296" s="71"/>
      <c r="Y296" s="71"/>
      <c r="Z296" s="71"/>
      <c r="AA296" s="71"/>
      <c r="AB296" s="72"/>
      <c r="AD296" s="73" t="s">
        <v>50</v>
      </c>
      <c r="AE296" s="6"/>
      <c r="AF296" s="17"/>
      <c r="AG296" s="74">
        <f t="shared" ref="AG296:AG299" si="610">AA291-AG290</f>
        <v>32.1617912</v>
      </c>
      <c r="AH296" s="19"/>
      <c r="AL296" s="70" t="s">
        <v>49</v>
      </c>
      <c r="AM296" s="71"/>
      <c r="AN296" s="71"/>
      <c r="AO296" s="71"/>
      <c r="AP296" s="71"/>
      <c r="AQ296" s="72"/>
      <c r="AS296" s="73" t="s">
        <v>50</v>
      </c>
      <c r="AT296" s="6"/>
      <c r="AU296" s="17"/>
      <c r="AV296" s="74">
        <f t="shared" ref="AV296:AV299" si="611">AP291-AV290</f>
        <v>29.4620788</v>
      </c>
      <c r="AW296" s="19"/>
      <c r="BA296" s="70" t="s">
        <v>49</v>
      </c>
      <c r="BB296" s="71"/>
      <c r="BC296" s="71"/>
      <c r="BD296" s="71"/>
      <c r="BE296" s="71"/>
      <c r="BF296" s="72"/>
      <c r="BH296" s="73" t="s">
        <v>50</v>
      </c>
      <c r="BI296" s="6"/>
      <c r="BJ296" s="17"/>
      <c r="BK296" s="74">
        <f t="shared" ref="BK296:BK299" si="612">BE291-BK290</f>
        <v>26.7623664</v>
      </c>
      <c r="BL296" s="19"/>
      <c r="BP296" s="70" t="s">
        <v>49</v>
      </c>
      <c r="BQ296" s="71"/>
      <c r="BR296" s="71"/>
      <c r="BS296" s="71"/>
      <c r="BT296" s="71"/>
      <c r="BU296" s="72"/>
      <c r="BW296" s="73" t="s">
        <v>50</v>
      </c>
      <c r="BX296" s="6"/>
      <c r="BY296" s="17"/>
      <c r="BZ296" s="74">
        <f t="shared" ref="BZ296:BZ299" si="613">BT291-BZ290</f>
        <v>24.062654</v>
      </c>
      <c r="CA296" s="19"/>
      <c r="CE296" s="70" t="s">
        <v>49</v>
      </c>
      <c r="CF296" s="71"/>
      <c r="CG296" s="71"/>
      <c r="CH296" s="71"/>
      <c r="CI296" s="71"/>
      <c r="CJ296" s="72"/>
      <c r="CL296" s="73" t="s">
        <v>50</v>
      </c>
      <c r="CM296" s="6"/>
      <c r="CN296" s="17"/>
      <c r="CO296" s="74">
        <f t="shared" ref="CO296:CO299" si="614">CI291-CO290</f>
        <v>21.3629416</v>
      </c>
      <c r="CP296" s="19"/>
      <c r="CT296" s="70" t="s">
        <v>49</v>
      </c>
      <c r="CU296" s="71"/>
      <c r="CV296" s="71"/>
      <c r="CW296" s="71"/>
      <c r="CX296" s="71"/>
      <c r="CY296" s="72"/>
      <c r="DA296" s="73" t="s">
        <v>50</v>
      </c>
      <c r="DB296" s="6"/>
      <c r="DC296" s="17"/>
      <c r="DD296" s="74">
        <f t="shared" ref="DD296:DD299" si="615">CX291-DD290</f>
        <v>15.9635168</v>
      </c>
      <c r="DE296" s="19"/>
      <c r="DI296" s="70" t="s">
        <v>49</v>
      </c>
      <c r="DJ296" s="71"/>
      <c r="DK296" s="71"/>
      <c r="DL296" s="71"/>
      <c r="DM296" s="71"/>
      <c r="DN296" s="72"/>
      <c r="DP296" s="73" t="s">
        <v>50</v>
      </c>
      <c r="DQ296" s="6"/>
      <c r="DR296" s="17"/>
      <c r="DS296" s="74">
        <f t="shared" ref="DS296:DS299" si="616">DM291-DS290</f>
        <v>13.2638044</v>
      </c>
      <c r="DT296" s="19"/>
      <c r="DX296" s="70" t="s">
        <v>49</v>
      </c>
      <c r="DY296" s="71"/>
      <c r="DZ296" s="71"/>
      <c r="EA296" s="71"/>
      <c r="EB296" s="71"/>
      <c r="EC296" s="72"/>
      <c r="EE296" s="73" t="s">
        <v>50</v>
      </c>
      <c r="EF296" s="6"/>
      <c r="EG296" s="17"/>
      <c r="EH296" s="74">
        <f t="shared" ref="EH296:EH299" si="617">EB291-EH290</f>
        <v>10.564092</v>
      </c>
      <c r="EI296" s="19"/>
      <c r="EM296" s="70" t="s">
        <v>49</v>
      </c>
      <c r="EN296" s="71"/>
      <c r="EO296" s="71"/>
      <c r="EP296" s="71"/>
      <c r="EQ296" s="71"/>
      <c r="ER296" s="72"/>
      <c r="ET296" s="73" t="s">
        <v>50</v>
      </c>
      <c r="EU296" s="6"/>
      <c r="EV296" s="17"/>
      <c r="EW296" s="74">
        <f t="shared" ref="EW296:EW299" si="618">EQ291-EW290</f>
        <v>18.6632292</v>
      </c>
      <c r="EX296" s="19"/>
      <c r="FB296" s="70" t="s">
        <v>49</v>
      </c>
      <c r="FC296" s="71"/>
      <c r="FD296" s="71"/>
      <c r="FE296" s="71"/>
      <c r="FF296" s="71"/>
      <c r="FG296" s="72"/>
      <c r="FI296" s="73" t="s">
        <v>50</v>
      </c>
      <c r="FJ296" s="6"/>
      <c r="FK296" s="17"/>
      <c r="FL296" s="74" t="str">
        <f t="shared" ref="FL296:FL299" si="619">FF291-FL290</f>
        <v>#ERROR!</v>
      </c>
      <c r="FM296" s="19"/>
      <c r="FQ296" s="70" t="s">
        <v>49</v>
      </c>
      <c r="FR296" s="71"/>
      <c r="FS296" s="71"/>
      <c r="FT296" s="71"/>
      <c r="FU296" s="71"/>
      <c r="FV296" s="72"/>
      <c r="FX296" s="73" t="s">
        <v>50</v>
      </c>
      <c r="FY296" s="6"/>
      <c r="FZ296" s="17"/>
      <c r="GA296" s="74" t="str">
        <f t="shared" ref="GA296:GA299" si="620">FU291-GA290</f>
        <v>#ERROR!</v>
      </c>
      <c r="GB296" s="19"/>
      <c r="GF296" s="70" t="s">
        <v>49</v>
      </c>
      <c r="GG296" s="71"/>
      <c r="GH296" s="71"/>
      <c r="GI296" s="71"/>
      <c r="GJ296" s="71"/>
      <c r="GK296" s="72"/>
      <c r="GM296" s="73" t="s">
        <v>50</v>
      </c>
      <c r="GN296" s="6"/>
      <c r="GO296" s="17"/>
      <c r="GP296" s="74" t="str">
        <f t="shared" ref="GP296:GP299" si="621">GJ291-GP290</f>
        <v>#ERROR!</v>
      </c>
      <c r="GQ296" s="19"/>
    </row>
    <row r="297" ht="15.75" customHeight="1">
      <c r="A297" s="102"/>
      <c r="H297" s="55" t="s">
        <v>33</v>
      </c>
      <c r="I297" s="11"/>
      <c r="J297" s="11"/>
      <c r="K297" s="12"/>
      <c r="L297" s="75">
        <f>L298/K266</f>
        <v>17.8266</v>
      </c>
      <c r="M297" s="76" t="s">
        <v>15</v>
      </c>
      <c r="O297" s="73" t="s">
        <v>51</v>
      </c>
      <c r="P297" s="6"/>
      <c r="Q297" s="17"/>
      <c r="R297" s="74">
        <f t="shared" si="609"/>
        <v>512.7105984</v>
      </c>
      <c r="S297" s="19"/>
      <c r="W297" s="55" t="s">
        <v>33</v>
      </c>
      <c r="X297" s="11"/>
      <c r="Y297" s="11"/>
      <c r="Z297" s="12"/>
      <c r="AA297" s="75">
        <f>AA298/Z266</f>
        <v>17.8266</v>
      </c>
      <c r="AB297" s="76" t="s">
        <v>15</v>
      </c>
      <c r="AD297" s="73" t="s">
        <v>51</v>
      </c>
      <c r="AE297" s="6"/>
      <c r="AF297" s="17"/>
      <c r="AG297" s="74">
        <f t="shared" si="610"/>
        <v>771.8829888</v>
      </c>
      <c r="AH297" s="19"/>
      <c r="AL297" s="55" t="s">
        <v>33</v>
      </c>
      <c r="AM297" s="11"/>
      <c r="AN297" s="11"/>
      <c r="AO297" s="12"/>
      <c r="AP297" s="75">
        <f>AP298/AO266</f>
        <v>17.8266</v>
      </c>
      <c r="AQ297" s="76" t="s">
        <v>15</v>
      </c>
      <c r="AS297" s="73" t="s">
        <v>51</v>
      </c>
      <c r="AT297" s="6"/>
      <c r="AU297" s="17"/>
      <c r="AV297" s="74">
        <f t="shared" si="611"/>
        <v>707.0898912</v>
      </c>
      <c r="AW297" s="19"/>
      <c r="BA297" s="55" t="s">
        <v>33</v>
      </c>
      <c r="BB297" s="11"/>
      <c r="BC297" s="11"/>
      <c r="BD297" s="12"/>
      <c r="BE297" s="75">
        <f>BE298/BD266</f>
        <v>17.8266</v>
      </c>
      <c r="BF297" s="76" t="s">
        <v>15</v>
      </c>
      <c r="BH297" s="73" t="s">
        <v>51</v>
      </c>
      <c r="BI297" s="6"/>
      <c r="BJ297" s="17"/>
      <c r="BK297" s="74">
        <f t="shared" si="612"/>
        <v>642.2967936</v>
      </c>
      <c r="BL297" s="19"/>
      <c r="BP297" s="55" t="s">
        <v>33</v>
      </c>
      <c r="BQ297" s="11"/>
      <c r="BR297" s="11"/>
      <c r="BS297" s="12"/>
      <c r="BT297" s="75">
        <f>BT298/BS266</f>
        <v>17.8266</v>
      </c>
      <c r="BU297" s="76" t="s">
        <v>15</v>
      </c>
      <c r="BW297" s="73" t="s">
        <v>51</v>
      </c>
      <c r="BX297" s="6"/>
      <c r="BY297" s="17"/>
      <c r="BZ297" s="74">
        <f t="shared" si="613"/>
        <v>577.503696</v>
      </c>
      <c r="CA297" s="19"/>
      <c r="CE297" s="55" t="s">
        <v>33</v>
      </c>
      <c r="CF297" s="11"/>
      <c r="CG297" s="11"/>
      <c r="CH297" s="12"/>
      <c r="CI297" s="75">
        <f>CI298/CH266</f>
        <v>17.8266</v>
      </c>
      <c r="CJ297" s="76" t="s">
        <v>15</v>
      </c>
      <c r="CL297" s="73" t="s">
        <v>51</v>
      </c>
      <c r="CM297" s="6"/>
      <c r="CN297" s="17"/>
      <c r="CO297" s="74">
        <f t="shared" si="614"/>
        <v>512.7105984</v>
      </c>
      <c r="CP297" s="19"/>
      <c r="CT297" s="55" t="s">
        <v>33</v>
      </c>
      <c r="CU297" s="11"/>
      <c r="CV297" s="11"/>
      <c r="CW297" s="12"/>
      <c r="CX297" s="75">
        <f>CX298/CW266</f>
        <v>17.8266</v>
      </c>
      <c r="CY297" s="76" t="s">
        <v>15</v>
      </c>
      <c r="DA297" s="73" t="s">
        <v>51</v>
      </c>
      <c r="DB297" s="6"/>
      <c r="DC297" s="17"/>
      <c r="DD297" s="74">
        <f t="shared" si="615"/>
        <v>383.1244032</v>
      </c>
      <c r="DE297" s="19"/>
      <c r="DI297" s="55" t="s">
        <v>33</v>
      </c>
      <c r="DJ297" s="11"/>
      <c r="DK297" s="11"/>
      <c r="DL297" s="12"/>
      <c r="DM297" s="75">
        <f>DM298/DL266</f>
        <v>17.8266</v>
      </c>
      <c r="DN297" s="76" t="s">
        <v>15</v>
      </c>
      <c r="DP297" s="73" t="s">
        <v>51</v>
      </c>
      <c r="DQ297" s="6"/>
      <c r="DR297" s="17"/>
      <c r="DS297" s="74">
        <f t="shared" si="616"/>
        <v>318.3313056</v>
      </c>
      <c r="DT297" s="19"/>
      <c r="DX297" s="55" t="s">
        <v>33</v>
      </c>
      <c r="DY297" s="11"/>
      <c r="DZ297" s="11"/>
      <c r="EA297" s="12"/>
      <c r="EB297" s="75">
        <f>EB298/EA266</f>
        <v>17.8266</v>
      </c>
      <c r="EC297" s="76" t="s">
        <v>15</v>
      </c>
      <c r="EE297" s="73" t="s">
        <v>51</v>
      </c>
      <c r="EF297" s="6"/>
      <c r="EG297" s="17"/>
      <c r="EH297" s="74">
        <f t="shared" si="617"/>
        <v>253.538208</v>
      </c>
      <c r="EI297" s="19"/>
      <c r="EM297" s="55" t="s">
        <v>33</v>
      </c>
      <c r="EN297" s="11"/>
      <c r="EO297" s="11"/>
      <c r="EP297" s="12"/>
      <c r="EQ297" s="75">
        <f>EQ298/EP266</f>
        <v>17.8266</v>
      </c>
      <c r="ER297" s="76" t="s">
        <v>15</v>
      </c>
      <c r="ET297" s="73" t="s">
        <v>51</v>
      </c>
      <c r="EU297" s="6"/>
      <c r="EV297" s="17"/>
      <c r="EW297" s="74">
        <f t="shared" si="618"/>
        <v>447.9175008</v>
      </c>
      <c r="EX297" s="19"/>
      <c r="FB297" s="55" t="s">
        <v>33</v>
      </c>
      <c r="FC297" s="11"/>
      <c r="FD297" s="11"/>
      <c r="FE297" s="12"/>
      <c r="FF297" s="75">
        <f>FF298/FE266</f>
        <v>17.8266</v>
      </c>
      <c r="FG297" s="76" t="s">
        <v>15</v>
      </c>
      <c r="FI297" s="73" t="s">
        <v>51</v>
      </c>
      <c r="FJ297" s="6"/>
      <c r="FK297" s="17"/>
      <c r="FL297" s="74" t="str">
        <f t="shared" si="619"/>
        <v>#ERROR!</v>
      </c>
      <c r="FM297" s="19"/>
      <c r="FQ297" s="55" t="s">
        <v>33</v>
      </c>
      <c r="FR297" s="11"/>
      <c r="FS297" s="11"/>
      <c r="FT297" s="12"/>
      <c r="FU297" s="75">
        <f>FU298/FT266</f>
        <v>17.8266</v>
      </c>
      <c r="FV297" s="76" t="s">
        <v>15</v>
      </c>
      <c r="FX297" s="73" t="s">
        <v>51</v>
      </c>
      <c r="FY297" s="6"/>
      <c r="FZ297" s="17"/>
      <c r="GA297" s="74" t="str">
        <f t="shared" si="620"/>
        <v>#ERROR!</v>
      </c>
      <c r="GB297" s="19"/>
      <c r="GF297" s="55" t="s">
        <v>33</v>
      </c>
      <c r="GG297" s="11"/>
      <c r="GH297" s="11"/>
      <c r="GI297" s="12"/>
      <c r="GJ297" s="75">
        <f>GJ298/GI266</f>
        <v>17.8266</v>
      </c>
      <c r="GK297" s="76" t="s">
        <v>15</v>
      </c>
      <c r="GM297" s="73" t="s">
        <v>51</v>
      </c>
      <c r="GN297" s="6"/>
      <c r="GO297" s="17"/>
      <c r="GP297" s="74" t="str">
        <f t="shared" si="621"/>
        <v>#ERROR!</v>
      </c>
      <c r="GQ297" s="19"/>
    </row>
    <row r="298" ht="15.75" customHeight="1">
      <c r="A298" s="102"/>
      <c r="H298" s="57" t="s">
        <v>35</v>
      </c>
      <c r="I298" s="6"/>
      <c r="J298" s="6"/>
      <c r="K298" s="17"/>
      <c r="L298" s="77">
        <f>SUM(K281:T281)</f>
        <v>427.8384</v>
      </c>
      <c r="M298" s="78" t="s">
        <v>15</v>
      </c>
      <c r="O298" s="73" t="s">
        <v>52</v>
      </c>
      <c r="P298" s="6"/>
      <c r="Q298" s="17"/>
      <c r="R298" s="74">
        <f t="shared" si="609"/>
        <v>151249.6265</v>
      </c>
      <c r="S298" s="19"/>
      <c r="W298" s="57" t="s">
        <v>35</v>
      </c>
      <c r="X298" s="6"/>
      <c r="Y298" s="6"/>
      <c r="Z298" s="17"/>
      <c r="AA298" s="77">
        <f>SUM(Z281:AI281)</f>
        <v>427.8384</v>
      </c>
      <c r="AB298" s="78" t="s">
        <v>15</v>
      </c>
      <c r="AD298" s="73" t="s">
        <v>52</v>
      </c>
      <c r="AE298" s="6"/>
      <c r="AF298" s="17"/>
      <c r="AG298" s="74">
        <f t="shared" si="610"/>
        <v>227705.4817</v>
      </c>
      <c r="AH298" s="19"/>
      <c r="AL298" s="57" t="s">
        <v>35</v>
      </c>
      <c r="AM298" s="6"/>
      <c r="AN298" s="6"/>
      <c r="AO298" s="17"/>
      <c r="AP298" s="77">
        <f>SUM(AO281:AX281)</f>
        <v>427.8384</v>
      </c>
      <c r="AQ298" s="78" t="s">
        <v>15</v>
      </c>
      <c r="AS298" s="73" t="s">
        <v>52</v>
      </c>
      <c r="AT298" s="6"/>
      <c r="AU298" s="17"/>
      <c r="AV298" s="74">
        <f t="shared" si="611"/>
        <v>208591.5179</v>
      </c>
      <c r="AW298" s="19"/>
      <c r="BA298" s="57" t="s">
        <v>35</v>
      </c>
      <c r="BB298" s="6"/>
      <c r="BC298" s="6"/>
      <c r="BD298" s="17"/>
      <c r="BE298" s="77">
        <f>SUM(BD281:BM281)</f>
        <v>427.8384</v>
      </c>
      <c r="BF298" s="78" t="s">
        <v>15</v>
      </c>
      <c r="BH298" s="73" t="s">
        <v>52</v>
      </c>
      <c r="BI298" s="6"/>
      <c r="BJ298" s="17"/>
      <c r="BK298" s="74">
        <f t="shared" si="612"/>
        <v>189477.5541</v>
      </c>
      <c r="BL298" s="19"/>
      <c r="BP298" s="57" t="s">
        <v>35</v>
      </c>
      <c r="BQ298" s="6"/>
      <c r="BR298" s="6"/>
      <c r="BS298" s="17"/>
      <c r="BT298" s="77">
        <f>SUM(BS281:CB281)</f>
        <v>427.8384</v>
      </c>
      <c r="BU298" s="78" t="s">
        <v>15</v>
      </c>
      <c r="BW298" s="73" t="s">
        <v>52</v>
      </c>
      <c r="BX298" s="6"/>
      <c r="BY298" s="17"/>
      <c r="BZ298" s="74">
        <f t="shared" si="613"/>
        <v>170363.5903</v>
      </c>
      <c r="CA298" s="19"/>
      <c r="CE298" s="57" t="s">
        <v>35</v>
      </c>
      <c r="CF298" s="6"/>
      <c r="CG298" s="6"/>
      <c r="CH298" s="17"/>
      <c r="CI298" s="77">
        <f>SUM(CH281:CQ281)</f>
        <v>427.8384</v>
      </c>
      <c r="CJ298" s="78" t="s">
        <v>15</v>
      </c>
      <c r="CL298" s="73" t="s">
        <v>52</v>
      </c>
      <c r="CM298" s="6"/>
      <c r="CN298" s="17"/>
      <c r="CO298" s="74">
        <f t="shared" si="614"/>
        <v>151249.6265</v>
      </c>
      <c r="CP298" s="19"/>
      <c r="CT298" s="57" t="s">
        <v>35</v>
      </c>
      <c r="CU298" s="6"/>
      <c r="CV298" s="6"/>
      <c r="CW298" s="17"/>
      <c r="CX298" s="77">
        <f>SUM(CW281:DF281)</f>
        <v>427.8384</v>
      </c>
      <c r="CY298" s="78" t="s">
        <v>15</v>
      </c>
      <c r="DA298" s="73" t="s">
        <v>52</v>
      </c>
      <c r="DB298" s="6"/>
      <c r="DC298" s="17"/>
      <c r="DD298" s="74">
        <f t="shared" si="615"/>
        <v>113021.6989</v>
      </c>
      <c r="DE298" s="19"/>
      <c r="DI298" s="57" t="s">
        <v>35</v>
      </c>
      <c r="DJ298" s="6"/>
      <c r="DK298" s="6"/>
      <c r="DL298" s="17"/>
      <c r="DM298" s="77">
        <f>SUM(DL281:DU281)</f>
        <v>427.8384</v>
      </c>
      <c r="DN298" s="78" t="s">
        <v>15</v>
      </c>
      <c r="DP298" s="73" t="s">
        <v>52</v>
      </c>
      <c r="DQ298" s="6"/>
      <c r="DR298" s="17"/>
      <c r="DS298" s="74">
        <f t="shared" si="616"/>
        <v>93907.73515</v>
      </c>
      <c r="DT298" s="19"/>
      <c r="DX298" s="57" t="s">
        <v>35</v>
      </c>
      <c r="DY298" s="6"/>
      <c r="DZ298" s="6"/>
      <c r="EA298" s="17"/>
      <c r="EB298" s="77">
        <f>SUM(EA281:EJ281)</f>
        <v>427.8384</v>
      </c>
      <c r="EC298" s="78" t="s">
        <v>15</v>
      </c>
      <c r="EE298" s="73" t="s">
        <v>52</v>
      </c>
      <c r="EF298" s="6"/>
      <c r="EG298" s="17"/>
      <c r="EH298" s="74">
        <f t="shared" si="617"/>
        <v>74793.77136</v>
      </c>
      <c r="EI298" s="19"/>
      <c r="EM298" s="57" t="s">
        <v>35</v>
      </c>
      <c r="EN298" s="6"/>
      <c r="EO298" s="6"/>
      <c r="EP298" s="17"/>
      <c r="EQ298" s="77">
        <f>SUM(EP281:EY281)</f>
        <v>427.8384</v>
      </c>
      <c r="ER298" s="78" t="s">
        <v>15</v>
      </c>
      <c r="ET298" s="73" t="s">
        <v>52</v>
      </c>
      <c r="EU298" s="6"/>
      <c r="EV298" s="17"/>
      <c r="EW298" s="74">
        <f t="shared" si="618"/>
        <v>132135.6627</v>
      </c>
      <c r="EX298" s="19"/>
      <c r="FB298" s="57" t="s">
        <v>35</v>
      </c>
      <c r="FC298" s="6"/>
      <c r="FD298" s="6"/>
      <c r="FE298" s="17"/>
      <c r="FF298" s="77">
        <f>SUM(FE281:FN281)</f>
        <v>427.8384</v>
      </c>
      <c r="FG298" s="78" t="s">
        <v>15</v>
      </c>
      <c r="FI298" s="73" t="s">
        <v>52</v>
      </c>
      <c r="FJ298" s="6"/>
      <c r="FK298" s="17"/>
      <c r="FL298" s="74" t="str">
        <f t="shared" si="619"/>
        <v>#ERROR!</v>
      </c>
      <c r="FM298" s="19"/>
      <c r="FQ298" s="57" t="s">
        <v>35</v>
      </c>
      <c r="FR298" s="6"/>
      <c r="FS298" s="6"/>
      <c r="FT298" s="17"/>
      <c r="FU298" s="77">
        <f>SUM(FT281:GC281)</f>
        <v>427.8384</v>
      </c>
      <c r="FV298" s="78" t="s">
        <v>15</v>
      </c>
      <c r="FX298" s="73" t="s">
        <v>52</v>
      </c>
      <c r="FY298" s="6"/>
      <c r="FZ298" s="17"/>
      <c r="GA298" s="74" t="str">
        <f t="shared" si="620"/>
        <v>#ERROR!</v>
      </c>
      <c r="GB298" s="19"/>
      <c r="GF298" s="57" t="s">
        <v>35</v>
      </c>
      <c r="GG298" s="6"/>
      <c r="GH298" s="6"/>
      <c r="GI298" s="17"/>
      <c r="GJ298" s="77">
        <f>SUM(GI281:GR281)</f>
        <v>427.8384</v>
      </c>
      <c r="GK298" s="78" t="s">
        <v>15</v>
      </c>
      <c r="GM298" s="73" t="s">
        <v>52</v>
      </c>
      <c r="GN298" s="6"/>
      <c r="GO298" s="17"/>
      <c r="GP298" s="74" t="str">
        <f t="shared" si="621"/>
        <v>#ERROR!</v>
      </c>
      <c r="GQ298" s="19"/>
    </row>
    <row r="299" ht="15.75" customHeight="1">
      <c r="A299" s="102"/>
      <c r="H299" s="57" t="s">
        <v>53</v>
      </c>
      <c r="I299" s="6"/>
      <c r="J299" s="6"/>
      <c r="K299" s="17"/>
      <c r="L299" s="77">
        <f>L298*K267</f>
        <v>126212.328</v>
      </c>
      <c r="M299" s="78" t="s">
        <v>15</v>
      </c>
      <c r="O299" s="79" t="s">
        <v>54</v>
      </c>
      <c r="P299" s="34"/>
      <c r="Q299" s="35"/>
      <c r="R299" s="80">
        <f t="shared" si="609"/>
        <v>756248.1326</v>
      </c>
      <c r="S299" s="37"/>
      <c r="W299" s="57" t="s">
        <v>53</v>
      </c>
      <c r="X299" s="6"/>
      <c r="Y299" s="6"/>
      <c r="Z299" s="17"/>
      <c r="AA299" s="77">
        <f>AA298*Z267</f>
        <v>126212.328</v>
      </c>
      <c r="AB299" s="78" t="s">
        <v>15</v>
      </c>
      <c r="AD299" s="79" t="s">
        <v>54</v>
      </c>
      <c r="AE299" s="34"/>
      <c r="AF299" s="35"/>
      <c r="AG299" s="80">
        <f t="shared" si="610"/>
        <v>1138527.408</v>
      </c>
      <c r="AH299" s="37"/>
      <c r="AL299" s="57" t="s">
        <v>53</v>
      </c>
      <c r="AM299" s="6"/>
      <c r="AN299" s="6"/>
      <c r="AO299" s="17"/>
      <c r="AP299" s="77">
        <f>AP298*AO267</f>
        <v>126212.328</v>
      </c>
      <c r="AQ299" s="78" t="s">
        <v>15</v>
      </c>
      <c r="AS299" s="79" t="s">
        <v>54</v>
      </c>
      <c r="AT299" s="34"/>
      <c r="AU299" s="35"/>
      <c r="AV299" s="80">
        <f t="shared" si="611"/>
        <v>1042957.59</v>
      </c>
      <c r="AW299" s="37"/>
      <c r="BA299" s="57" t="s">
        <v>53</v>
      </c>
      <c r="BB299" s="6"/>
      <c r="BC299" s="6"/>
      <c r="BD299" s="17"/>
      <c r="BE299" s="77">
        <f>BE298*BD267</f>
        <v>126212.328</v>
      </c>
      <c r="BF299" s="78" t="s">
        <v>15</v>
      </c>
      <c r="BH299" s="79" t="s">
        <v>54</v>
      </c>
      <c r="BI299" s="34"/>
      <c r="BJ299" s="35"/>
      <c r="BK299" s="80">
        <f t="shared" si="612"/>
        <v>947387.7706</v>
      </c>
      <c r="BL299" s="37"/>
      <c r="BP299" s="57" t="s">
        <v>53</v>
      </c>
      <c r="BQ299" s="6"/>
      <c r="BR299" s="6"/>
      <c r="BS299" s="17"/>
      <c r="BT299" s="77">
        <f>BT298*BS267</f>
        <v>126212.328</v>
      </c>
      <c r="BU299" s="78" t="s">
        <v>15</v>
      </c>
      <c r="BW299" s="79" t="s">
        <v>54</v>
      </c>
      <c r="BX299" s="34"/>
      <c r="BY299" s="35"/>
      <c r="BZ299" s="80">
        <f t="shared" si="613"/>
        <v>851817.9516</v>
      </c>
      <c r="CA299" s="37"/>
      <c r="CE299" s="57" t="s">
        <v>53</v>
      </c>
      <c r="CF299" s="6"/>
      <c r="CG299" s="6"/>
      <c r="CH299" s="17"/>
      <c r="CI299" s="77">
        <f>CI298*CH267</f>
        <v>126212.328</v>
      </c>
      <c r="CJ299" s="78" t="s">
        <v>15</v>
      </c>
      <c r="CL299" s="79" t="s">
        <v>54</v>
      </c>
      <c r="CM299" s="34"/>
      <c r="CN299" s="35"/>
      <c r="CO299" s="80">
        <f t="shared" si="614"/>
        <v>756248.1326</v>
      </c>
      <c r="CP299" s="37"/>
      <c r="CT299" s="57" t="s">
        <v>53</v>
      </c>
      <c r="CU299" s="6"/>
      <c r="CV299" s="6"/>
      <c r="CW299" s="17"/>
      <c r="CX299" s="77">
        <f>CX298*CW267</f>
        <v>126212.328</v>
      </c>
      <c r="CY299" s="78" t="s">
        <v>15</v>
      </c>
      <c r="DA299" s="79" t="s">
        <v>54</v>
      </c>
      <c r="DB299" s="34"/>
      <c r="DC299" s="35"/>
      <c r="DD299" s="80">
        <f t="shared" si="615"/>
        <v>565108.4947</v>
      </c>
      <c r="DE299" s="37"/>
      <c r="DI299" s="57" t="s">
        <v>53</v>
      </c>
      <c r="DJ299" s="6"/>
      <c r="DK299" s="6"/>
      <c r="DL299" s="17"/>
      <c r="DM299" s="77">
        <f>DM298*DL267</f>
        <v>126212.328</v>
      </c>
      <c r="DN299" s="78" t="s">
        <v>15</v>
      </c>
      <c r="DP299" s="79" t="s">
        <v>54</v>
      </c>
      <c r="DQ299" s="34"/>
      <c r="DR299" s="35"/>
      <c r="DS299" s="80">
        <f t="shared" si="616"/>
        <v>469538.6758</v>
      </c>
      <c r="DT299" s="37"/>
      <c r="DX299" s="57" t="s">
        <v>53</v>
      </c>
      <c r="DY299" s="6"/>
      <c r="DZ299" s="6"/>
      <c r="EA299" s="17"/>
      <c r="EB299" s="77">
        <f>EB298*EA267</f>
        <v>126212.328</v>
      </c>
      <c r="EC299" s="78" t="s">
        <v>15</v>
      </c>
      <c r="EE299" s="79" t="s">
        <v>54</v>
      </c>
      <c r="EF299" s="34"/>
      <c r="EG299" s="35"/>
      <c r="EH299" s="80">
        <f t="shared" si="617"/>
        <v>373968.8568</v>
      </c>
      <c r="EI299" s="37"/>
      <c r="EM299" s="57" t="s">
        <v>53</v>
      </c>
      <c r="EN299" s="6"/>
      <c r="EO299" s="6"/>
      <c r="EP299" s="17"/>
      <c r="EQ299" s="77">
        <f>EQ298*EP267</f>
        <v>126212.328</v>
      </c>
      <c r="ER299" s="78" t="s">
        <v>15</v>
      </c>
      <c r="ET299" s="79" t="s">
        <v>54</v>
      </c>
      <c r="EU299" s="34"/>
      <c r="EV299" s="35"/>
      <c r="EW299" s="80">
        <f t="shared" si="618"/>
        <v>660678.3137</v>
      </c>
      <c r="EX299" s="37"/>
      <c r="FB299" s="57" t="s">
        <v>53</v>
      </c>
      <c r="FC299" s="6"/>
      <c r="FD299" s="6"/>
      <c r="FE299" s="17"/>
      <c r="FF299" s="77">
        <f>FF298*FE267</f>
        <v>126212.328</v>
      </c>
      <c r="FG299" s="78" t="s">
        <v>15</v>
      </c>
      <c r="FI299" s="79" t="s">
        <v>54</v>
      </c>
      <c r="FJ299" s="34"/>
      <c r="FK299" s="35"/>
      <c r="FL299" s="80" t="str">
        <f t="shared" si="619"/>
        <v>#ERROR!</v>
      </c>
      <c r="FM299" s="37"/>
      <c r="FQ299" s="57" t="s">
        <v>53</v>
      </c>
      <c r="FR299" s="6"/>
      <c r="FS299" s="6"/>
      <c r="FT299" s="17"/>
      <c r="FU299" s="77">
        <f>FU298*FT267</f>
        <v>126212.328</v>
      </c>
      <c r="FV299" s="78" t="s">
        <v>15</v>
      </c>
      <c r="FX299" s="79" t="s">
        <v>54</v>
      </c>
      <c r="FY299" s="34"/>
      <c r="FZ299" s="35"/>
      <c r="GA299" s="80" t="str">
        <f t="shared" si="620"/>
        <v>#ERROR!</v>
      </c>
      <c r="GB299" s="37"/>
      <c r="GF299" s="57" t="s">
        <v>53</v>
      </c>
      <c r="GG299" s="6"/>
      <c r="GH299" s="6"/>
      <c r="GI299" s="17"/>
      <c r="GJ299" s="77">
        <f>GJ298*GI267</f>
        <v>126212.328</v>
      </c>
      <c r="GK299" s="78" t="s">
        <v>15</v>
      </c>
      <c r="GM299" s="79" t="s">
        <v>54</v>
      </c>
      <c r="GN299" s="34"/>
      <c r="GO299" s="35"/>
      <c r="GP299" s="80" t="str">
        <f t="shared" si="621"/>
        <v>#ERROR!</v>
      </c>
      <c r="GQ299" s="37"/>
    </row>
    <row r="300" ht="15.75" customHeight="1">
      <c r="A300" s="102"/>
      <c r="H300" s="57" t="s">
        <v>55</v>
      </c>
      <c r="I300" s="6"/>
      <c r="J300" s="6"/>
      <c r="K300" s="17"/>
      <c r="L300" s="77">
        <f>L301/K266</f>
        <v>16.7684</v>
      </c>
      <c r="M300" s="78" t="s">
        <v>15</v>
      </c>
      <c r="W300" s="57" t="s">
        <v>55</v>
      </c>
      <c r="X300" s="6"/>
      <c r="Y300" s="6"/>
      <c r="Z300" s="17"/>
      <c r="AA300" s="77">
        <f>AA301/Z266</f>
        <v>16.7684</v>
      </c>
      <c r="AB300" s="78" t="s">
        <v>15</v>
      </c>
      <c r="AL300" s="57" t="s">
        <v>55</v>
      </c>
      <c r="AM300" s="6"/>
      <c r="AN300" s="6"/>
      <c r="AO300" s="17"/>
      <c r="AP300" s="77">
        <f>AP301/AO266</f>
        <v>16.7684</v>
      </c>
      <c r="AQ300" s="78" t="s">
        <v>15</v>
      </c>
      <c r="BA300" s="57" t="s">
        <v>55</v>
      </c>
      <c r="BB300" s="6"/>
      <c r="BC300" s="6"/>
      <c r="BD300" s="17"/>
      <c r="BE300" s="77">
        <f>BE301/BD266</f>
        <v>16.7684</v>
      </c>
      <c r="BF300" s="78" t="s">
        <v>15</v>
      </c>
      <c r="BP300" s="57" t="s">
        <v>55</v>
      </c>
      <c r="BQ300" s="6"/>
      <c r="BR300" s="6"/>
      <c r="BS300" s="17"/>
      <c r="BT300" s="77">
        <f>BT301/BS266</f>
        <v>16.7684</v>
      </c>
      <c r="BU300" s="78" t="s">
        <v>15</v>
      </c>
      <c r="CE300" s="57" t="s">
        <v>55</v>
      </c>
      <c r="CF300" s="6"/>
      <c r="CG300" s="6"/>
      <c r="CH300" s="17"/>
      <c r="CI300" s="77">
        <f>CI301/CH266</f>
        <v>16.7684</v>
      </c>
      <c r="CJ300" s="78" t="s">
        <v>15</v>
      </c>
      <c r="CT300" s="57" t="s">
        <v>55</v>
      </c>
      <c r="CU300" s="6"/>
      <c r="CV300" s="6"/>
      <c r="CW300" s="17"/>
      <c r="CX300" s="77">
        <f>CX301/CW266</f>
        <v>16.7684</v>
      </c>
      <c r="CY300" s="78" t="s">
        <v>15</v>
      </c>
      <c r="DI300" s="57" t="s">
        <v>55</v>
      </c>
      <c r="DJ300" s="6"/>
      <c r="DK300" s="6"/>
      <c r="DL300" s="17"/>
      <c r="DM300" s="77">
        <f>DM301/DL266</f>
        <v>16.7684</v>
      </c>
      <c r="DN300" s="78" t="s">
        <v>15</v>
      </c>
      <c r="DX300" s="57" t="s">
        <v>55</v>
      </c>
      <c r="DY300" s="6"/>
      <c r="DZ300" s="6"/>
      <c r="EA300" s="17"/>
      <c r="EB300" s="77">
        <f>EB301/EA266</f>
        <v>16.7684</v>
      </c>
      <c r="EC300" s="78" t="s">
        <v>15</v>
      </c>
      <c r="EM300" s="57" t="s">
        <v>55</v>
      </c>
      <c r="EN300" s="6"/>
      <c r="EO300" s="6"/>
      <c r="EP300" s="17"/>
      <c r="EQ300" s="77">
        <f>EQ301/EP266</f>
        <v>16.7684</v>
      </c>
      <c r="ER300" s="78" t="s">
        <v>15</v>
      </c>
      <c r="FB300" s="57" t="s">
        <v>55</v>
      </c>
      <c r="FC300" s="6"/>
      <c r="FD300" s="6"/>
      <c r="FE300" s="17"/>
      <c r="FF300" s="77">
        <f>FF301/FE266</f>
        <v>16.7684</v>
      </c>
      <c r="FG300" s="78" t="s">
        <v>15</v>
      </c>
      <c r="FQ300" s="57" t="s">
        <v>55</v>
      </c>
      <c r="FR300" s="6"/>
      <c r="FS300" s="6"/>
      <c r="FT300" s="17"/>
      <c r="FU300" s="77">
        <f>FU301/FT266</f>
        <v>16.7684</v>
      </c>
      <c r="FV300" s="78" t="s">
        <v>15</v>
      </c>
      <c r="GF300" s="57" t="s">
        <v>55</v>
      </c>
      <c r="GG300" s="6"/>
      <c r="GH300" s="6"/>
      <c r="GI300" s="17"/>
      <c r="GJ300" s="77">
        <f>GJ301/GI266</f>
        <v>16.7684</v>
      </c>
      <c r="GK300" s="78" t="s">
        <v>15</v>
      </c>
    </row>
    <row r="301" ht="15.75" customHeight="1">
      <c r="A301" s="102"/>
      <c r="H301" s="57" t="s">
        <v>56</v>
      </c>
      <c r="I301" s="6"/>
      <c r="J301" s="6"/>
      <c r="K301" s="17"/>
      <c r="L301" s="77">
        <f>L287-L298</f>
        <v>402.4416</v>
      </c>
      <c r="M301" s="78" t="s">
        <v>15</v>
      </c>
      <c r="O301" s="51" t="s">
        <v>57</v>
      </c>
      <c r="P301" s="8"/>
      <c r="Q301" s="8"/>
      <c r="R301" s="8"/>
      <c r="S301" s="9"/>
      <c r="W301" s="57" t="s">
        <v>56</v>
      </c>
      <c r="X301" s="6"/>
      <c r="Y301" s="6"/>
      <c r="Z301" s="17"/>
      <c r="AA301" s="77">
        <f>AA287-AA298</f>
        <v>402.4416</v>
      </c>
      <c r="AB301" s="78" t="s">
        <v>15</v>
      </c>
      <c r="AD301" s="51" t="s">
        <v>57</v>
      </c>
      <c r="AE301" s="8"/>
      <c r="AF301" s="8"/>
      <c r="AG301" s="8"/>
      <c r="AH301" s="9"/>
      <c r="AL301" s="57" t="s">
        <v>56</v>
      </c>
      <c r="AM301" s="6"/>
      <c r="AN301" s="6"/>
      <c r="AO301" s="17"/>
      <c r="AP301" s="77">
        <f>AP287-AP298</f>
        <v>402.4416</v>
      </c>
      <c r="AQ301" s="78" t="s">
        <v>15</v>
      </c>
      <c r="AS301" s="51" t="s">
        <v>57</v>
      </c>
      <c r="AT301" s="8"/>
      <c r="AU301" s="8"/>
      <c r="AV301" s="8"/>
      <c r="AW301" s="9"/>
      <c r="BA301" s="57" t="s">
        <v>56</v>
      </c>
      <c r="BB301" s="6"/>
      <c r="BC301" s="6"/>
      <c r="BD301" s="17"/>
      <c r="BE301" s="77">
        <f>BE287-BE298</f>
        <v>402.4416</v>
      </c>
      <c r="BF301" s="78" t="s">
        <v>15</v>
      </c>
      <c r="BH301" s="51" t="s">
        <v>57</v>
      </c>
      <c r="BI301" s="8"/>
      <c r="BJ301" s="8"/>
      <c r="BK301" s="8"/>
      <c r="BL301" s="9"/>
      <c r="BP301" s="57" t="s">
        <v>56</v>
      </c>
      <c r="BQ301" s="6"/>
      <c r="BR301" s="6"/>
      <c r="BS301" s="17"/>
      <c r="BT301" s="77">
        <f>BT287-BT298</f>
        <v>402.4416</v>
      </c>
      <c r="BU301" s="78" t="s">
        <v>15</v>
      </c>
      <c r="BW301" s="51" t="s">
        <v>57</v>
      </c>
      <c r="BX301" s="8"/>
      <c r="BY301" s="8"/>
      <c r="BZ301" s="8"/>
      <c r="CA301" s="9"/>
      <c r="CE301" s="57" t="s">
        <v>56</v>
      </c>
      <c r="CF301" s="6"/>
      <c r="CG301" s="6"/>
      <c r="CH301" s="17"/>
      <c r="CI301" s="77">
        <f>CI287-CI298</f>
        <v>402.4416</v>
      </c>
      <c r="CJ301" s="78" t="s">
        <v>15</v>
      </c>
      <c r="CL301" s="51" t="s">
        <v>57</v>
      </c>
      <c r="CM301" s="8"/>
      <c r="CN301" s="8"/>
      <c r="CO301" s="8"/>
      <c r="CP301" s="9"/>
      <c r="CT301" s="57" t="s">
        <v>56</v>
      </c>
      <c r="CU301" s="6"/>
      <c r="CV301" s="6"/>
      <c r="CW301" s="17"/>
      <c r="CX301" s="77">
        <f>CX287-CX298</f>
        <v>402.4416</v>
      </c>
      <c r="CY301" s="78" t="s">
        <v>15</v>
      </c>
      <c r="DA301" s="51" t="s">
        <v>57</v>
      </c>
      <c r="DB301" s="8"/>
      <c r="DC301" s="8"/>
      <c r="DD301" s="8"/>
      <c r="DE301" s="9"/>
      <c r="DI301" s="57" t="s">
        <v>56</v>
      </c>
      <c r="DJ301" s="6"/>
      <c r="DK301" s="6"/>
      <c r="DL301" s="17"/>
      <c r="DM301" s="77">
        <f>DM287-DM298</f>
        <v>402.4416</v>
      </c>
      <c r="DN301" s="78" t="s">
        <v>15</v>
      </c>
      <c r="DP301" s="51" t="s">
        <v>57</v>
      </c>
      <c r="DQ301" s="8"/>
      <c r="DR301" s="8"/>
      <c r="DS301" s="8"/>
      <c r="DT301" s="9"/>
      <c r="DX301" s="57" t="s">
        <v>56</v>
      </c>
      <c r="DY301" s="6"/>
      <c r="DZ301" s="6"/>
      <c r="EA301" s="17"/>
      <c r="EB301" s="77">
        <f>EB287-EB298</f>
        <v>402.4416</v>
      </c>
      <c r="EC301" s="78" t="s">
        <v>15</v>
      </c>
      <c r="EE301" s="51" t="s">
        <v>57</v>
      </c>
      <c r="EF301" s="8"/>
      <c r="EG301" s="8"/>
      <c r="EH301" s="8"/>
      <c r="EI301" s="9"/>
      <c r="EM301" s="57" t="s">
        <v>56</v>
      </c>
      <c r="EN301" s="6"/>
      <c r="EO301" s="6"/>
      <c r="EP301" s="17"/>
      <c r="EQ301" s="77">
        <f>EQ287-EQ298</f>
        <v>402.4416</v>
      </c>
      <c r="ER301" s="78" t="s">
        <v>15</v>
      </c>
      <c r="ET301" s="51" t="s">
        <v>57</v>
      </c>
      <c r="EU301" s="8"/>
      <c r="EV301" s="8"/>
      <c r="EW301" s="8"/>
      <c r="EX301" s="9"/>
      <c r="FB301" s="57" t="s">
        <v>56</v>
      </c>
      <c r="FC301" s="6"/>
      <c r="FD301" s="6"/>
      <c r="FE301" s="17"/>
      <c r="FF301" s="77">
        <f>FF287-FF298</f>
        <v>402.4416</v>
      </c>
      <c r="FG301" s="78" t="s">
        <v>15</v>
      </c>
      <c r="FI301" s="51" t="s">
        <v>57</v>
      </c>
      <c r="FJ301" s="8"/>
      <c r="FK301" s="8"/>
      <c r="FL301" s="8"/>
      <c r="FM301" s="9"/>
      <c r="FQ301" s="57" t="s">
        <v>56</v>
      </c>
      <c r="FR301" s="6"/>
      <c r="FS301" s="6"/>
      <c r="FT301" s="17"/>
      <c r="FU301" s="77">
        <f>FU287-FU298</f>
        <v>402.4416</v>
      </c>
      <c r="FV301" s="78" t="s">
        <v>15</v>
      </c>
      <c r="FX301" s="51" t="s">
        <v>57</v>
      </c>
      <c r="FY301" s="8"/>
      <c r="FZ301" s="8"/>
      <c r="GA301" s="8"/>
      <c r="GB301" s="9"/>
      <c r="GF301" s="57" t="s">
        <v>56</v>
      </c>
      <c r="GG301" s="6"/>
      <c r="GH301" s="6"/>
      <c r="GI301" s="17"/>
      <c r="GJ301" s="77">
        <f>GJ287-GJ298</f>
        <v>402.4416</v>
      </c>
      <c r="GK301" s="78" t="s">
        <v>15</v>
      </c>
      <c r="GM301" s="51" t="s">
        <v>57</v>
      </c>
      <c r="GN301" s="8"/>
      <c r="GO301" s="8"/>
      <c r="GP301" s="8"/>
      <c r="GQ301" s="9"/>
    </row>
    <row r="302" ht="15.75" customHeight="1">
      <c r="A302" s="102"/>
      <c r="H302" s="57" t="s">
        <v>58</v>
      </c>
      <c r="I302" s="6"/>
      <c r="J302" s="6"/>
      <c r="K302" s="17"/>
      <c r="L302" s="77">
        <f>L301*K267</f>
        <v>118720.272</v>
      </c>
      <c r="M302" s="78" t="s">
        <v>15</v>
      </c>
      <c r="O302" s="81" t="s">
        <v>59</v>
      </c>
      <c r="P302" s="8"/>
      <c r="Q302" s="106"/>
      <c r="R302" s="82">
        <f>K271/R298</f>
        <v>0.3636372615</v>
      </c>
      <c r="S302" s="9"/>
      <c r="W302" s="57" t="s">
        <v>58</v>
      </c>
      <c r="X302" s="6"/>
      <c r="Y302" s="6"/>
      <c r="Z302" s="17"/>
      <c r="AA302" s="77">
        <f>AA301*Z267</f>
        <v>118720.272</v>
      </c>
      <c r="AB302" s="78" t="s">
        <v>15</v>
      </c>
      <c r="AD302" s="81" t="s">
        <v>59</v>
      </c>
      <c r="AE302" s="8"/>
      <c r="AF302" s="106"/>
      <c r="AG302" s="82">
        <f>Z271/AG298</f>
        <v>0.2415400788</v>
      </c>
      <c r="AH302" s="9"/>
      <c r="AL302" s="57" t="s">
        <v>58</v>
      </c>
      <c r="AM302" s="6"/>
      <c r="AN302" s="6"/>
      <c r="AO302" s="17"/>
      <c r="AP302" s="77">
        <f>AP301*AO267</f>
        <v>118720.272</v>
      </c>
      <c r="AQ302" s="78" t="s">
        <v>15</v>
      </c>
      <c r="AS302" s="81" t="s">
        <v>59</v>
      </c>
      <c r="AT302" s="8"/>
      <c r="AU302" s="106"/>
      <c r="AV302" s="82">
        <f>AO271/AV298</f>
        <v>0.2636732335</v>
      </c>
      <c r="AW302" s="9"/>
      <c r="BA302" s="57" t="s">
        <v>58</v>
      </c>
      <c r="BB302" s="6"/>
      <c r="BC302" s="6"/>
      <c r="BD302" s="17"/>
      <c r="BE302" s="77">
        <f>BE301*BD267</f>
        <v>118720.272</v>
      </c>
      <c r="BF302" s="78" t="s">
        <v>15</v>
      </c>
      <c r="BH302" s="81" t="s">
        <v>59</v>
      </c>
      <c r="BI302" s="8"/>
      <c r="BJ302" s="106"/>
      <c r="BK302" s="82">
        <f>BD271/BK298</f>
        <v>0.2902718491</v>
      </c>
      <c r="BL302" s="9"/>
      <c r="BP302" s="57" t="s">
        <v>58</v>
      </c>
      <c r="BQ302" s="6"/>
      <c r="BR302" s="6"/>
      <c r="BS302" s="17"/>
      <c r="BT302" s="77">
        <f>BT301*BS267</f>
        <v>118720.272</v>
      </c>
      <c r="BU302" s="78" t="s">
        <v>15</v>
      </c>
      <c r="BW302" s="81" t="s">
        <v>59</v>
      </c>
      <c r="BX302" s="8"/>
      <c r="BY302" s="106"/>
      <c r="BZ302" s="82">
        <f>BS271/BZ298</f>
        <v>0.3228389346</v>
      </c>
      <c r="CA302" s="9"/>
      <c r="CE302" s="57" t="s">
        <v>58</v>
      </c>
      <c r="CF302" s="6"/>
      <c r="CG302" s="6"/>
      <c r="CH302" s="17"/>
      <c r="CI302" s="77">
        <f>CI301*CH267</f>
        <v>118720.272</v>
      </c>
      <c r="CJ302" s="78" t="s">
        <v>15</v>
      </c>
      <c r="CL302" s="81" t="s">
        <v>59</v>
      </c>
      <c r="CM302" s="8"/>
      <c r="CN302" s="106"/>
      <c r="CO302" s="82">
        <f>CH271/CO298</f>
        <v>0.3636372615</v>
      </c>
      <c r="CP302" s="9"/>
      <c r="CT302" s="57" t="s">
        <v>58</v>
      </c>
      <c r="CU302" s="6"/>
      <c r="CV302" s="6"/>
      <c r="CW302" s="17"/>
      <c r="CX302" s="77">
        <f>CX301*CW267</f>
        <v>118720.272</v>
      </c>
      <c r="CY302" s="78" t="s">
        <v>15</v>
      </c>
      <c r="DA302" s="81" t="s">
        <v>59</v>
      </c>
      <c r="DB302" s="8"/>
      <c r="DC302" s="106"/>
      <c r="DD302" s="82">
        <f>CW271/DD298</f>
        <v>0.4866322177</v>
      </c>
      <c r="DE302" s="9"/>
      <c r="DI302" s="57" t="s">
        <v>58</v>
      </c>
      <c r="DJ302" s="6"/>
      <c r="DK302" s="6"/>
      <c r="DL302" s="17"/>
      <c r="DM302" s="77">
        <f>DM301*DL267</f>
        <v>118720.272</v>
      </c>
      <c r="DN302" s="78" t="s">
        <v>15</v>
      </c>
      <c r="DP302" s="81" t="s">
        <v>59</v>
      </c>
      <c r="DQ302" s="8"/>
      <c r="DR302" s="106"/>
      <c r="DS302" s="82">
        <f>DL271/DS298</f>
        <v>0.5856812531</v>
      </c>
      <c r="DT302" s="9"/>
      <c r="DX302" s="57" t="s">
        <v>58</v>
      </c>
      <c r="DY302" s="6"/>
      <c r="DZ302" s="6"/>
      <c r="EA302" s="17"/>
      <c r="EB302" s="77">
        <f>EB301*EA267</f>
        <v>118720.272</v>
      </c>
      <c r="EC302" s="78" t="s">
        <v>15</v>
      </c>
      <c r="EE302" s="81" t="s">
        <v>59</v>
      </c>
      <c r="EF302" s="8"/>
      <c r="EG302" s="106"/>
      <c r="EH302" s="82">
        <f>EA271/EH298</f>
        <v>0.7353553511</v>
      </c>
      <c r="EI302" s="9"/>
      <c r="EM302" s="57" t="s">
        <v>58</v>
      </c>
      <c r="EN302" s="6"/>
      <c r="EO302" s="6"/>
      <c r="EP302" s="17"/>
      <c r="EQ302" s="77">
        <f>EQ301*EP267</f>
        <v>118720.272</v>
      </c>
      <c r="ER302" s="78" t="s">
        <v>15</v>
      </c>
      <c r="ET302" s="81" t="s">
        <v>59</v>
      </c>
      <c r="EU302" s="8"/>
      <c r="EV302" s="106"/>
      <c r="EW302" s="82">
        <f>EP271/EW298</f>
        <v>0.416238878</v>
      </c>
      <c r="EX302" s="9"/>
      <c r="FB302" s="57" t="s">
        <v>58</v>
      </c>
      <c r="FC302" s="6"/>
      <c r="FD302" s="6"/>
      <c r="FE302" s="17"/>
      <c r="FF302" s="77">
        <f>FF301*FE267</f>
        <v>118720.272</v>
      </c>
      <c r="FG302" s="78" t="s">
        <v>15</v>
      </c>
      <c r="FI302" s="81" t="s">
        <v>59</v>
      </c>
      <c r="FJ302" s="8"/>
      <c r="FK302" s="106"/>
      <c r="FL302" s="82" t="str">
        <f>FE271/FL298</f>
        <v>#ERROR!</v>
      </c>
      <c r="FM302" s="9"/>
      <c r="FQ302" s="57" t="s">
        <v>58</v>
      </c>
      <c r="FR302" s="6"/>
      <c r="FS302" s="6"/>
      <c r="FT302" s="17"/>
      <c r="FU302" s="77">
        <f>FU301*FT267</f>
        <v>118720.272</v>
      </c>
      <c r="FV302" s="78" t="s">
        <v>15</v>
      </c>
      <c r="FX302" s="81" t="s">
        <v>59</v>
      </c>
      <c r="FY302" s="8"/>
      <c r="FZ302" s="106"/>
      <c r="GA302" s="82" t="str">
        <f>FT271/GA298</f>
        <v>#ERROR!</v>
      </c>
      <c r="GB302" s="9"/>
      <c r="GF302" s="57" t="s">
        <v>58</v>
      </c>
      <c r="GG302" s="6"/>
      <c r="GH302" s="6"/>
      <c r="GI302" s="17"/>
      <c r="GJ302" s="77">
        <f>GJ301*GI267</f>
        <v>118720.272</v>
      </c>
      <c r="GK302" s="78" t="s">
        <v>15</v>
      </c>
      <c r="GM302" s="81" t="s">
        <v>59</v>
      </c>
      <c r="GN302" s="8"/>
      <c r="GO302" s="106"/>
      <c r="GP302" s="82" t="str">
        <f>GI271/GP298</f>
        <v>#ERROR!</v>
      </c>
      <c r="GQ302" s="9"/>
    </row>
    <row r="303" ht="15.75" customHeight="1">
      <c r="A303" s="102"/>
      <c r="H303" s="57" t="s">
        <v>60</v>
      </c>
      <c r="I303" s="6"/>
      <c r="J303" s="6"/>
      <c r="K303" s="17"/>
      <c r="L303" s="77">
        <f>(L300*K259)*0.15+(L300*K259)</f>
        <v>2699.7124</v>
      </c>
      <c r="M303" s="78" t="s">
        <v>8</v>
      </c>
      <c r="O303" s="81" t="s">
        <v>61</v>
      </c>
      <c r="P303" s="8"/>
      <c r="Q303" s="106"/>
      <c r="R303" s="83">
        <f>52*R302</f>
        <v>18.9091376</v>
      </c>
      <c r="S303" s="9"/>
      <c r="W303" s="57" t="s">
        <v>60</v>
      </c>
      <c r="X303" s="6"/>
      <c r="Y303" s="6"/>
      <c r="Z303" s="17"/>
      <c r="AA303" s="77">
        <f>(AA300*Z259)*0.15+(AA300*Z259)</f>
        <v>2699.7124</v>
      </c>
      <c r="AB303" s="78" t="s">
        <v>8</v>
      </c>
      <c r="AD303" s="81" t="s">
        <v>61</v>
      </c>
      <c r="AE303" s="8"/>
      <c r="AF303" s="106"/>
      <c r="AG303" s="83">
        <f>52*AG302</f>
        <v>12.5600841</v>
      </c>
      <c r="AH303" s="9"/>
      <c r="AL303" s="57" t="s">
        <v>60</v>
      </c>
      <c r="AM303" s="6"/>
      <c r="AN303" s="6"/>
      <c r="AO303" s="17"/>
      <c r="AP303" s="77">
        <f>(AP300*AO259)*0.15+(AP300*AO259)</f>
        <v>2699.7124</v>
      </c>
      <c r="AQ303" s="78" t="s">
        <v>8</v>
      </c>
      <c r="AS303" s="81" t="s">
        <v>61</v>
      </c>
      <c r="AT303" s="8"/>
      <c r="AU303" s="106"/>
      <c r="AV303" s="83">
        <f>52*AV302</f>
        <v>13.71100814</v>
      </c>
      <c r="AW303" s="9"/>
      <c r="BA303" s="57" t="s">
        <v>60</v>
      </c>
      <c r="BB303" s="6"/>
      <c r="BC303" s="6"/>
      <c r="BD303" s="17"/>
      <c r="BE303" s="77">
        <f>(BE300*BD259)*0.15+(BE300*BD259)</f>
        <v>2699.7124</v>
      </c>
      <c r="BF303" s="78" t="s">
        <v>8</v>
      </c>
      <c r="BH303" s="81" t="s">
        <v>61</v>
      </c>
      <c r="BI303" s="8"/>
      <c r="BJ303" s="106"/>
      <c r="BK303" s="83">
        <f>52*BK302</f>
        <v>15.09413615</v>
      </c>
      <c r="BL303" s="9"/>
      <c r="BP303" s="57" t="s">
        <v>60</v>
      </c>
      <c r="BQ303" s="6"/>
      <c r="BR303" s="6"/>
      <c r="BS303" s="17"/>
      <c r="BT303" s="77">
        <f>(BT300*BS259)*0.15+(BT300*BS259)</f>
        <v>2699.7124</v>
      </c>
      <c r="BU303" s="78" t="s">
        <v>8</v>
      </c>
      <c r="BW303" s="81" t="s">
        <v>61</v>
      </c>
      <c r="BX303" s="8"/>
      <c r="BY303" s="106"/>
      <c r="BZ303" s="83">
        <f>52*BZ302</f>
        <v>16.7876246</v>
      </c>
      <c r="CA303" s="9"/>
      <c r="CE303" s="57" t="s">
        <v>60</v>
      </c>
      <c r="CF303" s="6"/>
      <c r="CG303" s="6"/>
      <c r="CH303" s="17"/>
      <c r="CI303" s="77">
        <f>(CI300*CH259)*0.15+(CI300*CH259)</f>
        <v>2699.7124</v>
      </c>
      <c r="CJ303" s="78" t="s">
        <v>8</v>
      </c>
      <c r="CL303" s="81" t="s">
        <v>61</v>
      </c>
      <c r="CM303" s="8"/>
      <c r="CN303" s="106"/>
      <c r="CO303" s="83">
        <f>52*CO302</f>
        <v>18.9091376</v>
      </c>
      <c r="CP303" s="9"/>
      <c r="CT303" s="57" t="s">
        <v>60</v>
      </c>
      <c r="CU303" s="6"/>
      <c r="CV303" s="6"/>
      <c r="CW303" s="17"/>
      <c r="CX303" s="77">
        <f>(CX300*CW259)*0.15+(CX300*CW259)</f>
        <v>2699.7124</v>
      </c>
      <c r="CY303" s="78" t="s">
        <v>8</v>
      </c>
      <c r="DA303" s="81" t="s">
        <v>61</v>
      </c>
      <c r="DB303" s="8"/>
      <c r="DC303" s="106"/>
      <c r="DD303" s="83">
        <f>52*DD302</f>
        <v>25.30487532</v>
      </c>
      <c r="DE303" s="9"/>
      <c r="DI303" s="57" t="s">
        <v>60</v>
      </c>
      <c r="DJ303" s="6"/>
      <c r="DK303" s="6"/>
      <c r="DL303" s="17"/>
      <c r="DM303" s="77">
        <f>(DM300*DL259)*0.15+(DM300*DL259)</f>
        <v>2699.7124</v>
      </c>
      <c r="DN303" s="78" t="s">
        <v>8</v>
      </c>
      <c r="DP303" s="81" t="s">
        <v>61</v>
      </c>
      <c r="DQ303" s="8"/>
      <c r="DR303" s="106"/>
      <c r="DS303" s="83">
        <f>52*DS302</f>
        <v>30.45542516</v>
      </c>
      <c r="DT303" s="9"/>
      <c r="DX303" s="57" t="s">
        <v>60</v>
      </c>
      <c r="DY303" s="6"/>
      <c r="DZ303" s="6"/>
      <c r="EA303" s="17"/>
      <c r="EB303" s="77">
        <f>(EB300*EA259)*0.15+(EB300*EA259)</f>
        <v>2699.7124</v>
      </c>
      <c r="EC303" s="78" t="s">
        <v>8</v>
      </c>
      <c r="EE303" s="81" t="s">
        <v>61</v>
      </c>
      <c r="EF303" s="8"/>
      <c r="EG303" s="106"/>
      <c r="EH303" s="83">
        <f>52*EH302</f>
        <v>38.23847826</v>
      </c>
      <c r="EI303" s="9"/>
      <c r="EM303" s="57" t="s">
        <v>60</v>
      </c>
      <c r="EN303" s="6"/>
      <c r="EO303" s="6"/>
      <c r="EP303" s="17"/>
      <c r="EQ303" s="77">
        <f>(EQ300*EP259)*0.15+(EQ300*EP259)</f>
        <v>2699.7124</v>
      </c>
      <c r="ER303" s="78" t="s">
        <v>8</v>
      </c>
      <c r="ET303" s="81" t="s">
        <v>61</v>
      </c>
      <c r="EU303" s="8"/>
      <c r="EV303" s="106"/>
      <c r="EW303" s="83">
        <f>52*EW302</f>
        <v>21.64442166</v>
      </c>
      <c r="EX303" s="9"/>
      <c r="FB303" s="57" t="s">
        <v>60</v>
      </c>
      <c r="FC303" s="6"/>
      <c r="FD303" s="6"/>
      <c r="FE303" s="17"/>
      <c r="FF303" s="77">
        <f>(FF300*FE259)*0.15+(FF300*FE259)</f>
        <v>2699.7124</v>
      </c>
      <c r="FG303" s="78" t="s">
        <v>8</v>
      </c>
      <c r="FI303" s="81" t="s">
        <v>61</v>
      </c>
      <c r="FJ303" s="8"/>
      <c r="FK303" s="106"/>
      <c r="FL303" s="83" t="str">
        <f>52*FL302</f>
        <v>#ERROR!</v>
      </c>
      <c r="FM303" s="9"/>
      <c r="FQ303" s="57" t="s">
        <v>60</v>
      </c>
      <c r="FR303" s="6"/>
      <c r="FS303" s="6"/>
      <c r="FT303" s="17"/>
      <c r="FU303" s="77">
        <f>(FU300*FT259)*0.15+(FU300*FT259)</f>
        <v>2699.7124</v>
      </c>
      <c r="FV303" s="78" t="s">
        <v>8</v>
      </c>
      <c r="FX303" s="81" t="s">
        <v>61</v>
      </c>
      <c r="FY303" s="8"/>
      <c r="FZ303" s="106"/>
      <c r="GA303" s="83" t="str">
        <f>52*GA302</f>
        <v>#ERROR!</v>
      </c>
      <c r="GB303" s="9"/>
      <c r="GF303" s="57" t="s">
        <v>60</v>
      </c>
      <c r="GG303" s="6"/>
      <c r="GH303" s="6"/>
      <c r="GI303" s="17"/>
      <c r="GJ303" s="77">
        <f>(GJ300*GI259)*0.15+(GJ300*GI259)</f>
        <v>2699.7124</v>
      </c>
      <c r="GK303" s="78" t="s">
        <v>8</v>
      </c>
      <c r="GM303" s="81" t="s">
        <v>61</v>
      </c>
      <c r="GN303" s="8"/>
      <c r="GO303" s="106"/>
      <c r="GP303" s="83" t="str">
        <f>52*GP302</f>
        <v>#ERROR!</v>
      </c>
      <c r="GQ303" s="9"/>
    </row>
    <row r="304" ht="15.75" customHeight="1">
      <c r="A304" s="102"/>
      <c r="H304" s="57" t="s">
        <v>62</v>
      </c>
      <c r="I304" s="6"/>
      <c r="J304" s="6"/>
      <c r="K304" s="17"/>
      <c r="L304" s="77">
        <f>L303*K266</f>
        <v>64793.0976</v>
      </c>
      <c r="M304" s="78" t="s">
        <v>8</v>
      </c>
      <c r="O304" s="81" t="s">
        <v>63</v>
      </c>
      <c r="P304" s="8"/>
      <c r="Q304" s="106"/>
      <c r="R304" s="83">
        <f>R302*365</f>
        <v>132.7276005</v>
      </c>
      <c r="S304" s="9"/>
      <c r="W304" s="57" t="s">
        <v>62</v>
      </c>
      <c r="X304" s="6"/>
      <c r="Y304" s="6"/>
      <c r="Z304" s="17"/>
      <c r="AA304" s="77">
        <f>AA303*Z266</f>
        <v>64793.0976</v>
      </c>
      <c r="AB304" s="78" t="s">
        <v>8</v>
      </c>
      <c r="AD304" s="81" t="s">
        <v>63</v>
      </c>
      <c r="AE304" s="8"/>
      <c r="AF304" s="106"/>
      <c r="AG304" s="83">
        <f>AG302*365</f>
        <v>88.16212877</v>
      </c>
      <c r="AH304" s="9"/>
      <c r="AL304" s="57" t="s">
        <v>62</v>
      </c>
      <c r="AM304" s="6"/>
      <c r="AN304" s="6"/>
      <c r="AO304" s="17"/>
      <c r="AP304" s="77">
        <f>AP303*AO266</f>
        <v>64793.0976</v>
      </c>
      <c r="AQ304" s="78" t="s">
        <v>8</v>
      </c>
      <c r="AS304" s="81" t="s">
        <v>63</v>
      </c>
      <c r="AT304" s="8"/>
      <c r="AU304" s="106"/>
      <c r="AV304" s="83">
        <f>AV302*365</f>
        <v>96.24073022</v>
      </c>
      <c r="AW304" s="9"/>
      <c r="BA304" s="57" t="s">
        <v>62</v>
      </c>
      <c r="BB304" s="6"/>
      <c r="BC304" s="6"/>
      <c r="BD304" s="17"/>
      <c r="BE304" s="77">
        <f>BE303*BD266</f>
        <v>64793.0976</v>
      </c>
      <c r="BF304" s="78" t="s">
        <v>8</v>
      </c>
      <c r="BH304" s="81" t="s">
        <v>63</v>
      </c>
      <c r="BI304" s="8"/>
      <c r="BJ304" s="106"/>
      <c r="BK304" s="83">
        <f>BK302*365</f>
        <v>105.9492249</v>
      </c>
      <c r="BL304" s="9"/>
      <c r="BP304" s="57" t="s">
        <v>62</v>
      </c>
      <c r="BQ304" s="6"/>
      <c r="BR304" s="6"/>
      <c r="BS304" s="17"/>
      <c r="BT304" s="77">
        <f>BT303*BS266</f>
        <v>64793.0976</v>
      </c>
      <c r="BU304" s="78" t="s">
        <v>8</v>
      </c>
      <c r="BW304" s="81" t="s">
        <v>63</v>
      </c>
      <c r="BX304" s="8"/>
      <c r="BY304" s="106"/>
      <c r="BZ304" s="83">
        <f>BZ302*365</f>
        <v>117.8362111</v>
      </c>
      <c r="CA304" s="9"/>
      <c r="CE304" s="57" t="s">
        <v>62</v>
      </c>
      <c r="CF304" s="6"/>
      <c r="CG304" s="6"/>
      <c r="CH304" s="17"/>
      <c r="CI304" s="77">
        <f>CI303*CH266</f>
        <v>64793.0976</v>
      </c>
      <c r="CJ304" s="78" t="s">
        <v>8</v>
      </c>
      <c r="CL304" s="81" t="s">
        <v>63</v>
      </c>
      <c r="CM304" s="8"/>
      <c r="CN304" s="106"/>
      <c r="CO304" s="83">
        <f>CO302*365</f>
        <v>132.7276005</v>
      </c>
      <c r="CP304" s="9"/>
      <c r="CT304" s="57" t="s">
        <v>62</v>
      </c>
      <c r="CU304" s="6"/>
      <c r="CV304" s="6"/>
      <c r="CW304" s="17"/>
      <c r="CX304" s="77">
        <f>CX303*CW266</f>
        <v>64793.0976</v>
      </c>
      <c r="CY304" s="78" t="s">
        <v>8</v>
      </c>
      <c r="DA304" s="81" t="s">
        <v>63</v>
      </c>
      <c r="DB304" s="8"/>
      <c r="DC304" s="106"/>
      <c r="DD304" s="83">
        <f>DD302*365</f>
        <v>177.6207594</v>
      </c>
      <c r="DE304" s="9"/>
      <c r="DI304" s="57" t="s">
        <v>62</v>
      </c>
      <c r="DJ304" s="6"/>
      <c r="DK304" s="6"/>
      <c r="DL304" s="17"/>
      <c r="DM304" s="77">
        <f>DM303*DL266</f>
        <v>64793.0976</v>
      </c>
      <c r="DN304" s="78" t="s">
        <v>8</v>
      </c>
      <c r="DP304" s="81" t="s">
        <v>63</v>
      </c>
      <c r="DQ304" s="8"/>
      <c r="DR304" s="106"/>
      <c r="DS304" s="83">
        <f>DS302*365</f>
        <v>213.7736574</v>
      </c>
      <c r="DT304" s="9"/>
      <c r="DX304" s="57" t="s">
        <v>62</v>
      </c>
      <c r="DY304" s="6"/>
      <c r="DZ304" s="6"/>
      <c r="EA304" s="17"/>
      <c r="EB304" s="77">
        <f>EB303*EA266</f>
        <v>64793.0976</v>
      </c>
      <c r="EC304" s="78" t="s">
        <v>8</v>
      </c>
      <c r="EE304" s="81" t="s">
        <v>63</v>
      </c>
      <c r="EF304" s="8"/>
      <c r="EG304" s="106"/>
      <c r="EH304" s="83">
        <f>EH302*365</f>
        <v>268.4047032</v>
      </c>
      <c r="EI304" s="9"/>
      <c r="EM304" s="57" t="s">
        <v>62</v>
      </c>
      <c r="EN304" s="6"/>
      <c r="EO304" s="6"/>
      <c r="EP304" s="17"/>
      <c r="EQ304" s="77">
        <f>EQ303*EP266</f>
        <v>64793.0976</v>
      </c>
      <c r="ER304" s="78" t="s">
        <v>8</v>
      </c>
      <c r="ET304" s="81" t="s">
        <v>63</v>
      </c>
      <c r="EU304" s="8"/>
      <c r="EV304" s="106"/>
      <c r="EW304" s="83">
        <f>EW302*365</f>
        <v>151.9271905</v>
      </c>
      <c r="EX304" s="9"/>
      <c r="FB304" s="57" t="s">
        <v>62</v>
      </c>
      <c r="FC304" s="6"/>
      <c r="FD304" s="6"/>
      <c r="FE304" s="17"/>
      <c r="FF304" s="77">
        <f>FF303*FE266</f>
        <v>64793.0976</v>
      </c>
      <c r="FG304" s="78" t="s">
        <v>8</v>
      </c>
      <c r="FI304" s="81" t="s">
        <v>63</v>
      </c>
      <c r="FJ304" s="8"/>
      <c r="FK304" s="106"/>
      <c r="FL304" s="83" t="str">
        <f>FL302*365</f>
        <v>#ERROR!</v>
      </c>
      <c r="FM304" s="9"/>
      <c r="FQ304" s="57" t="s">
        <v>62</v>
      </c>
      <c r="FR304" s="6"/>
      <c r="FS304" s="6"/>
      <c r="FT304" s="17"/>
      <c r="FU304" s="77">
        <f>FU303*FT266</f>
        <v>64793.0976</v>
      </c>
      <c r="FV304" s="78" t="s">
        <v>8</v>
      </c>
      <c r="FX304" s="81" t="s">
        <v>63</v>
      </c>
      <c r="FY304" s="8"/>
      <c r="FZ304" s="106"/>
      <c r="GA304" s="83" t="str">
        <f>GA302*365</f>
        <v>#ERROR!</v>
      </c>
      <c r="GB304" s="9"/>
      <c r="GF304" s="57" t="s">
        <v>62</v>
      </c>
      <c r="GG304" s="6"/>
      <c r="GH304" s="6"/>
      <c r="GI304" s="17"/>
      <c r="GJ304" s="77">
        <f>GJ303*GI266</f>
        <v>64793.0976</v>
      </c>
      <c r="GK304" s="78" t="s">
        <v>8</v>
      </c>
      <c r="GM304" s="81" t="s">
        <v>63</v>
      </c>
      <c r="GN304" s="8"/>
      <c r="GO304" s="106"/>
      <c r="GP304" s="83" t="str">
        <f>GP302*365</f>
        <v>#ERROR!</v>
      </c>
      <c r="GQ304" s="9"/>
    </row>
    <row r="305" ht="15.75" customHeight="1">
      <c r="A305" s="102"/>
      <c r="H305" s="57" t="s">
        <v>64</v>
      </c>
      <c r="I305" s="6"/>
      <c r="J305" s="6"/>
      <c r="K305" s="17"/>
      <c r="L305" s="77">
        <f>L303*K268</f>
        <v>19113963.79</v>
      </c>
      <c r="M305" s="78" t="s">
        <v>8</v>
      </c>
      <c r="W305" s="57" t="s">
        <v>64</v>
      </c>
      <c r="X305" s="6"/>
      <c r="Y305" s="6"/>
      <c r="Z305" s="17"/>
      <c r="AA305" s="77">
        <f>AA303*Z268</f>
        <v>19113963.79</v>
      </c>
      <c r="AB305" s="78" t="s">
        <v>8</v>
      </c>
      <c r="AL305" s="57" t="s">
        <v>64</v>
      </c>
      <c r="AM305" s="6"/>
      <c r="AN305" s="6"/>
      <c r="AO305" s="17"/>
      <c r="AP305" s="77">
        <f>AP303*AO268</f>
        <v>19113963.79</v>
      </c>
      <c r="AQ305" s="78" t="s">
        <v>8</v>
      </c>
      <c r="BA305" s="57" t="s">
        <v>64</v>
      </c>
      <c r="BB305" s="6"/>
      <c r="BC305" s="6"/>
      <c r="BD305" s="17"/>
      <c r="BE305" s="77">
        <f>BE303*BD268</f>
        <v>19113963.79</v>
      </c>
      <c r="BF305" s="78" t="s">
        <v>8</v>
      </c>
      <c r="BP305" s="57" t="s">
        <v>64</v>
      </c>
      <c r="BQ305" s="6"/>
      <c r="BR305" s="6"/>
      <c r="BS305" s="17"/>
      <c r="BT305" s="77">
        <f>BT303*BS268</f>
        <v>19113963.79</v>
      </c>
      <c r="BU305" s="78" t="s">
        <v>8</v>
      </c>
      <c r="CE305" s="57" t="s">
        <v>64</v>
      </c>
      <c r="CF305" s="6"/>
      <c r="CG305" s="6"/>
      <c r="CH305" s="17"/>
      <c r="CI305" s="77">
        <f>CI303*CH268</f>
        <v>19113963.79</v>
      </c>
      <c r="CJ305" s="78" t="s">
        <v>8</v>
      </c>
      <c r="CT305" s="57" t="s">
        <v>64</v>
      </c>
      <c r="CU305" s="6"/>
      <c r="CV305" s="6"/>
      <c r="CW305" s="17"/>
      <c r="CX305" s="77">
        <f>CX303*CW268</f>
        <v>19113963.79</v>
      </c>
      <c r="CY305" s="78" t="s">
        <v>8</v>
      </c>
      <c r="DI305" s="57" t="s">
        <v>64</v>
      </c>
      <c r="DJ305" s="6"/>
      <c r="DK305" s="6"/>
      <c r="DL305" s="17"/>
      <c r="DM305" s="77">
        <f>DM303*DL268</f>
        <v>19113963.79</v>
      </c>
      <c r="DN305" s="78" t="s">
        <v>8</v>
      </c>
      <c r="DX305" s="57" t="s">
        <v>64</v>
      </c>
      <c r="DY305" s="6"/>
      <c r="DZ305" s="6"/>
      <c r="EA305" s="17"/>
      <c r="EB305" s="77">
        <f>EB303*EA268</f>
        <v>19113963.79</v>
      </c>
      <c r="EC305" s="78" t="s">
        <v>8</v>
      </c>
      <c r="EM305" s="57" t="s">
        <v>64</v>
      </c>
      <c r="EN305" s="6"/>
      <c r="EO305" s="6"/>
      <c r="EP305" s="17"/>
      <c r="EQ305" s="77">
        <f>EQ303*EP268</f>
        <v>19113963.79</v>
      </c>
      <c r="ER305" s="78" t="s">
        <v>8</v>
      </c>
      <c r="FB305" s="57" t="s">
        <v>64</v>
      </c>
      <c r="FC305" s="6"/>
      <c r="FD305" s="6"/>
      <c r="FE305" s="17"/>
      <c r="FF305" s="77">
        <f>FF303*FE268</f>
        <v>19113963.79</v>
      </c>
      <c r="FG305" s="78" t="s">
        <v>8</v>
      </c>
      <c r="FQ305" s="57" t="s">
        <v>64</v>
      </c>
      <c r="FR305" s="6"/>
      <c r="FS305" s="6"/>
      <c r="FT305" s="17"/>
      <c r="FU305" s="77">
        <f>FU303*FT268</f>
        <v>19113963.79</v>
      </c>
      <c r="FV305" s="78" t="s">
        <v>8</v>
      </c>
      <c r="GF305" s="57" t="s">
        <v>64</v>
      </c>
      <c r="GG305" s="6"/>
      <c r="GH305" s="6"/>
      <c r="GI305" s="17"/>
      <c r="GJ305" s="77">
        <f>GJ303*GI268</f>
        <v>19113963.79</v>
      </c>
      <c r="GK305" s="78" t="s">
        <v>8</v>
      </c>
    </row>
    <row r="306" ht="15.75" customHeight="1">
      <c r="A306" s="102"/>
    </row>
    <row r="307" ht="15.75" customHeight="1">
      <c r="A307" s="102"/>
      <c r="G307" s="7" t="s">
        <v>4</v>
      </c>
      <c r="H307" s="8"/>
      <c r="I307" s="8"/>
      <c r="J307" s="8"/>
      <c r="K307" s="8"/>
      <c r="L307" s="9"/>
      <c r="V307" s="7" t="s">
        <v>4</v>
      </c>
      <c r="W307" s="8"/>
      <c r="X307" s="8"/>
      <c r="Y307" s="8"/>
      <c r="Z307" s="8"/>
      <c r="AA307" s="9"/>
      <c r="AK307" s="7" t="s">
        <v>4</v>
      </c>
      <c r="AL307" s="8"/>
      <c r="AM307" s="8"/>
      <c r="AN307" s="8"/>
      <c r="AO307" s="8"/>
      <c r="AP307" s="9"/>
      <c r="AZ307" s="7" t="s">
        <v>4</v>
      </c>
      <c r="BA307" s="8"/>
      <c r="BB307" s="8"/>
      <c r="BC307" s="8"/>
      <c r="BD307" s="8"/>
      <c r="BE307" s="9"/>
      <c r="BO307" s="7" t="s">
        <v>4</v>
      </c>
      <c r="BP307" s="8"/>
      <c r="BQ307" s="8"/>
      <c r="BR307" s="8"/>
      <c r="BS307" s="8"/>
      <c r="BT307" s="9"/>
      <c r="CD307" s="7" t="s">
        <v>4</v>
      </c>
      <c r="CE307" s="8"/>
      <c r="CF307" s="8"/>
      <c r="CG307" s="8"/>
      <c r="CH307" s="8"/>
      <c r="CI307" s="9"/>
      <c r="CS307" s="7" t="s">
        <v>4</v>
      </c>
      <c r="CT307" s="8"/>
      <c r="CU307" s="8"/>
      <c r="CV307" s="8"/>
      <c r="CW307" s="8"/>
      <c r="CX307" s="9"/>
      <c r="DH307" s="7" t="s">
        <v>4</v>
      </c>
      <c r="DI307" s="8"/>
      <c r="DJ307" s="8"/>
      <c r="DK307" s="8"/>
      <c r="DL307" s="8"/>
      <c r="DM307" s="9"/>
      <c r="DW307" s="7" t="s">
        <v>4</v>
      </c>
      <c r="DX307" s="8"/>
      <c r="DY307" s="8"/>
      <c r="DZ307" s="8"/>
      <c r="EA307" s="8"/>
      <c r="EB307" s="9"/>
      <c r="EL307" s="7" t="s">
        <v>4</v>
      </c>
      <c r="EM307" s="8"/>
      <c r="EN307" s="8"/>
      <c r="EO307" s="8"/>
      <c r="EP307" s="8"/>
      <c r="EQ307" s="9"/>
      <c r="FA307" s="7" t="s">
        <v>4</v>
      </c>
      <c r="FB307" s="8"/>
      <c r="FC307" s="8"/>
      <c r="FD307" s="8"/>
      <c r="FE307" s="8"/>
      <c r="FF307" s="9"/>
      <c r="FP307" s="7" t="s">
        <v>4</v>
      </c>
      <c r="FQ307" s="8"/>
      <c r="FR307" s="8"/>
      <c r="FS307" s="8"/>
      <c r="FT307" s="8"/>
      <c r="FU307" s="9"/>
      <c r="GE307" s="7" t="s">
        <v>4</v>
      </c>
      <c r="GF307" s="8"/>
      <c r="GG307" s="8"/>
      <c r="GH307" s="8"/>
      <c r="GI307" s="8"/>
      <c r="GJ307" s="9"/>
    </row>
    <row r="308" ht="15.75" customHeight="1">
      <c r="A308" s="102"/>
      <c r="G308" s="10" t="s">
        <v>5</v>
      </c>
      <c r="H308" s="11"/>
      <c r="I308" s="11"/>
      <c r="J308" s="12"/>
      <c r="K308" s="13">
        <f t="shared" ref="K308:K309" si="622">K257</f>
        <v>140000</v>
      </c>
      <c r="L308" s="14"/>
      <c r="V308" s="10" t="s">
        <v>5</v>
      </c>
      <c r="W308" s="11"/>
      <c r="X308" s="11"/>
      <c r="Y308" s="12"/>
      <c r="Z308" s="13">
        <f t="shared" ref="Z308:Z309" si="623">K308</f>
        <v>140000</v>
      </c>
      <c r="AA308" s="14"/>
      <c r="AK308" s="10" t="s">
        <v>5</v>
      </c>
      <c r="AL308" s="11"/>
      <c r="AM308" s="11"/>
      <c r="AN308" s="12"/>
      <c r="AO308" s="13">
        <f t="shared" ref="AO308:AO309" si="624">Z308</f>
        <v>140000</v>
      </c>
      <c r="AP308" s="14"/>
      <c r="AZ308" s="10" t="s">
        <v>5</v>
      </c>
      <c r="BA308" s="11"/>
      <c r="BB308" s="11"/>
      <c r="BC308" s="12"/>
      <c r="BD308" s="13">
        <f t="shared" ref="BD308:BD309" si="625">AO308</f>
        <v>140000</v>
      </c>
      <c r="BE308" s="14"/>
      <c r="BO308" s="10" t="s">
        <v>5</v>
      </c>
      <c r="BP308" s="11"/>
      <c r="BQ308" s="11"/>
      <c r="BR308" s="12"/>
      <c r="BS308" s="13">
        <f t="shared" ref="BS308:BS309" si="626">BD308</f>
        <v>140000</v>
      </c>
      <c r="BT308" s="14"/>
      <c r="CD308" s="10" t="s">
        <v>5</v>
      </c>
      <c r="CE308" s="11"/>
      <c r="CF308" s="11"/>
      <c r="CG308" s="12"/>
      <c r="CH308" s="13">
        <f t="shared" ref="CH308:CH309" si="627">BS308</f>
        <v>140000</v>
      </c>
      <c r="CI308" s="14"/>
      <c r="CS308" s="10" t="s">
        <v>5</v>
      </c>
      <c r="CT308" s="11"/>
      <c r="CU308" s="11"/>
      <c r="CV308" s="12"/>
      <c r="CW308" s="13">
        <f t="shared" ref="CW308:CW309" si="628">CH308</f>
        <v>140000</v>
      </c>
      <c r="CX308" s="14"/>
      <c r="DH308" s="10" t="s">
        <v>5</v>
      </c>
      <c r="DI308" s="11"/>
      <c r="DJ308" s="11"/>
      <c r="DK308" s="12"/>
      <c r="DL308" s="13">
        <f t="shared" ref="DL308:DL309" si="629">CW308</f>
        <v>140000</v>
      </c>
      <c r="DM308" s="14"/>
      <c r="DW308" s="10" t="s">
        <v>5</v>
      </c>
      <c r="DX308" s="11"/>
      <c r="DY308" s="11"/>
      <c r="DZ308" s="12"/>
      <c r="EA308" s="13">
        <f t="shared" ref="EA308:EA309" si="630">DL308</f>
        <v>140000</v>
      </c>
      <c r="EB308" s="14"/>
      <c r="EL308" s="10" t="s">
        <v>5</v>
      </c>
      <c r="EM308" s="11"/>
      <c r="EN308" s="11"/>
      <c r="EO308" s="12"/>
      <c r="EP308" s="13">
        <f t="shared" ref="EP308:EP309" si="631">EA308</f>
        <v>140000</v>
      </c>
      <c r="EQ308" s="14"/>
      <c r="FA308" s="10" t="s">
        <v>5</v>
      </c>
      <c r="FB308" s="11"/>
      <c r="FC308" s="11"/>
      <c r="FD308" s="12"/>
      <c r="FE308" s="13">
        <f t="shared" ref="FE308:FE309" si="632">EP308</f>
        <v>140000</v>
      </c>
      <c r="FF308" s="14"/>
      <c r="FP308" s="10" t="s">
        <v>5</v>
      </c>
      <c r="FQ308" s="11"/>
      <c r="FR308" s="11"/>
      <c r="FS308" s="12"/>
      <c r="FT308" s="13">
        <f t="shared" ref="FT308:FT309" si="633">FE308</f>
        <v>140000</v>
      </c>
      <c r="FU308" s="14"/>
      <c r="GE308" s="10" t="s">
        <v>5</v>
      </c>
      <c r="GF308" s="11"/>
      <c r="GG308" s="11"/>
      <c r="GH308" s="12"/>
      <c r="GI308" s="13">
        <f t="shared" ref="GI308:GI309" si="634">FT308</f>
        <v>140000</v>
      </c>
      <c r="GJ308" s="14"/>
    </row>
    <row r="309" ht="15.75" customHeight="1">
      <c r="A309" s="102"/>
      <c r="G309" s="16" t="s">
        <v>6</v>
      </c>
      <c r="H309" s="6"/>
      <c r="I309" s="6"/>
      <c r="J309" s="17"/>
      <c r="K309" s="18">
        <f t="shared" si="622"/>
        <v>1000</v>
      </c>
      <c r="L309" s="19"/>
      <c r="V309" s="16" t="s">
        <v>6</v>
      </c>
      <c r="W309" s="6"/>
      <c r="X309" s="6"/>
      <c r="Y309" s="17"/>
      <c r="Z309" s="18">
        <f t="shared" si="623"/>
        <v>1000</v>
      </c>
      <c r="AA309" s="19"/>
      <c r="AK309" s="16" t="s">
        <v>6</v>
      </c>
      <c r="AL309" s="6"/>
      <c r="AM309" s="6"/>
      <c r="AN309" s="17"/>
      <c r="AO309" s="18">
        <f t="shared" si="624"/>
        <v>1000</v>
      </c>
      <c r="AP309" s="19"/>
      <c r="AZ309" s="16" t="s">
        <v>6</v>
      </c>
      <c r="BA309" s="6"/>
      <c r="BB309" s="6"/>
      <c r="BC309" s="17"/>
      <c r="BD309" s="18">
        <f t="shared" si="625"/>
        <v>1000</v>
      </c>
      <c r="BE309" s="19"/>
      <c r="BO309" s="16" t="s">
        <v>6</v>
      </c>
      <c r="BP309" s="6"/>
      <c r="BQ309" s="6"/>
      <c r="BR309" s="17"/>
      <c r="BS309" s="18">
        <f t="shared" si="626"/>
        <v>1000</v>
      </c>
      <c r="BT309" s="19"/>
      <c r="CD309" s="16" t="s">
        <v>6</v>
      </c>
      <c r="CE309" s="6"/>
      <c r="CF309" s="6"/>
      <c r="CG309" s="17"/>
      <c r="CH309" s="18">
        <f t="shared" si="627"/>
        <v>1000</v>
      </c>
      <c r="CI309" s="19"/>
      <c r="CS309" s="16" t="s">
        <v>6</v>
      </c>
      <c r="CT309" s="6"/>
      <c r="CU309" s="6"/>
      <c r="CV309" s="17"/>
      <c r="CW309" s="18">
        <f t="shared" si="628"/>
        <v>1000</v>
      </c>
      <c r="CX309" s="19"/>
      <c r="DH309" s="16" t="s">
        <v>6</v>
      </c>
      <c r="DI309" s="6"/>
      <c r="DJ309" s="6"/>
      <c r="DK309" s="17"/>
      <c r="DL309" s="18">
        <f t="shared" si="629"/>
        <v>1000</v>
      </c>
      <c r="DM309" s="19"/>
      <c r="DW309" s="16" t="s">
        <v>6</v>
      </c>
      <c r="DX309" s="6"/>
      <c r="DY309" s="6"/>
      <c r="DZ309" s="17"/>
      <c r="EA309" s="18">
        <f t="shared" si="630"/>
        <v>1000</v>
      </c>
      <c r="EB309" s="19"/>
      <c r="EL309" s="16" t="s">
        <v>6</v>
      </c>
      <c r="EM309" s="6"/>
      <c r="EN309" s="6"/>
      <c r="EO309" s="17"/>
      <c r="EP309" s="18">
        <f t="shared" si="631"/>
        <v>1000</v>
      </c>
      <c r="EQ309" s="19"/>
      <c r="FA309" s="16" t="s">
        <v>6</v>
      </c>
      <c r="FB309" s="6"/>
      <c r="FC309" s="6"/>
      <c r="FD309" s="17"/>
      <c r="FE309" s="18">
        <f t="shared" si="632"/>
        <v>1000</v>
      </c>
      <c r="FF309" s="19"/>
      <c r="FP309" s="16" t="s">
        <v>6</v>
      </c>
      <c r="FQ309" s="6"/>
      <c r="FR309" s="6"/>
      <c r="FS309" s="17"/>
      <c r="FT309" s="18">
        <f t="shared" si="633"/>
        <v>1000</v>
      </c>
      <c r="FU309" s="19"/>
      <c r="GE309" s="16" t="s">
        <v>6</v>
      </c>
      <c r="GF309" s="6"/>
      <c r="GG309" s="6"/>
      <c r="GH309" s="17"/>
      <c r="GI309" s="18">
        <f t="shared" si="634"/>
        <v>1000</v>
      </c>
      <c r="GJ309" s="19"/>
    </row>
    <row r="310" ht="15.75" customHeight="1">
      <c r="A310" s="102"/>
      <c r="G310" s="16" t="s">
        <v>7</v>
      </c>
      <c r="H310" s="6"/>
      <c r="I310" s="6"/>
      <c r="J310" s="17"/>
      <c r="K310" s="20">
        <f>K308/K309</f>
        <v>140</v>
      </c>
      <c r="L310" s="21" t="s">
        <v>8</v>
      </c>
      <c r="V310" s="16" t="s">
        <v>7</v>
      </c>
      <c r="W310" s="6"/>
      <c r="X310" s="6"/>
      <c r="Y310" s="17"/>
      <c r="Z310" s="20">
        <f>Z308/Z309</f>
        <v>140</v>
      </c>
      <c r="AA310" s="21" t="s">
        <v>8</v>
      </c>
      <c r="AK310" s="16" t="s">
        <v>7</v>
      </c>
      <c r="AL310" s="6"/>
      <c r="AM310" s="6"/>
      <c r="AN310" s="17"/>
      <c r="AO310" s="20">
        <f>AO308/AO309</f>
        <v>140</v>
      </c>
      <c r="AP310" s="21" t="s">
        <v>8</v>
      </c>
      <c r="AZ310" s="16" t="s">
        <v>7</v>
      </c>
      <c r="BA310" s="6"/>
      <c r="BB310" s="6"/>
      <c r="BC310" s="17"/>
      <c r="BD310" s="20">
        <f>BD308/BD309</f>
        <v>140</v>
      </c>
      <c r="BE310" s="21" t="s">
        <v>8</v>
      </c>
      <c r="BO310" s="16" t="s">
        <v>7</v>
      </c>
      <c r="BP310" s="6"/>
      <c r="BQ310" s="6"/>
      <c r="BR310" s="17"/>
      <c r="BS310" s="20">
        <f>BS308/BS309</f>
        <v>140</v>
      </c>
      <c r="BT310" s="21" t="s">
        <v>8</v>
      </c>
      <c r="CD310" s="16" t="s">
        <v>7</v>
      </c>
      <c r="CE310" s="6"/>
      <c r="CF310" s="6"/>
      <c r="CG310" s="17"/>
      <c r="CH310" s="20">
        <f>CH308/CH309</f>
        <v>140</v>
      </c>
      <c r="CI310" s="21" t="s">
        <v>8</v>
      </c>
      <c r="CS310" s="16" t="s">
        <v>7</v>
      </c>
      <c r="CT310" s="6"/>
      <c r="CU310" s="6"/>
      <c r="CV310" s="17"/>
      <c r="CW310" s="20">
        <f>CW308/CW309</f>
        <v>140</v>
      </c>
      <c r="CX310" s="21" t="s">
        <v>8</v>
      </c>
      <c r="DH310" s="16" t="s">
        <v>7</v>
      </c>
      <c r="DI310" s="6"/>
      <c r="DJ310" s="6"/>
      <c r="DK310" s="17"/>
      <c r="DL310" s="20">
        <f>DL308/DL309</f>
        <v>140</v>
      </c>
      <c r="DM310" s="21" t="s">
        <v>8</v>
      </c>
      <c r="DW310" s="16" t="s">
        <v>7</v>
      </c>
      <c r="DX310" s="6"/>
      <c r="DY310" s="6"/>
      <c r="DZ310" s="17"/>
      <c r="EA310" s="20">
        <f>EA308/EA309</f>
        <v>140</v>
      </c>
      <c r="EB310" s="21" t="s">
        <v>8</v>
      </c>
      <c r="EL310" s="16" t="s">
        <v>7</v>
      </c>
      <c r="EM310" s="6"/>
      <c r="EN310" s="6"/>
      <c r="EO310" s="17"/>
      <c r="EP310" s="20">
        <f>EP308/EP309</f>
        <v>140</v>
      </c>
      <c r="EQ310" s="21" t="s">
        <v>8</v>
      </c>
      <c r="FA310" s="16" t="s">
        <v>7</v>
      </c>
      <c r="FB310" s="6"/>
      <c r="FC310" s="6"/>
      <c r="FD310" s="17"/>
      <c r="FE310" s="20">
        <f>FE308/FE309</f>
        <v>140</v>
      </c>
      <c r="FF310" s="21" t="s">
        <v>8</v>
      </c>
      <c r="FP310" s="16" t="s">
        <v>7</v>
      </c>
      <c r="FQ310" s="6"/>
      <c r="FR310" s="6"/>
      <c r="FS310" s="17"/>
      <c r="FT310" s="20">
        <f>FT308/FT309</f>
        <v>140</v>
      </c>
      <c r="FU310" s="21" t="s">
        <v>8</v>
      </c>
      <c r="GE310" s="16" t="s">
        <v>7</v>
      </c>
      <c r="GF310" s="6"/>
      <c r="GG310" s="6"/>
      <c r="GH310" s="17"/>
      <c r="GI310" s="20">
        <f>GI308/GI309</f>
        <v>140</v>
      </c>
      <c r="GJ310" s="21" t="s">
        <v>8</v>
      </c>
    </row>
    <row r="311" ht="15.75" customHeight="1">
      <c r="A311" s="102"/>
      <c r="E311" s="107" t="s">
        <v>70</v>
      </c>
      <c r="G311" s="16" t="s">
        <v>9</v>
      </c>
      <c r="H311" s="6"/>
      <c r="I311" s="6"/>
      <c r="J311" s="17"/>
      <c r="K311" s="22">
        <f t="shared" ref="K311:K312" si="635">K260+0.1</f>
        <v>3.95</v>
      </c>
      <c r="L311" s="19"/>
      <c r="V311" s="16" t="s">
        <v>9</v>
      </c>
      <c r="W311" s="6"/>
      <c r="X311" s="6"/>
      <c r="Y311" s="17"/>
      <c r="Z311" s="22">
        <f>K311</f>
        <v>3.95</v>
      </c>
      <c r="AA311" s="19"/>
      <c r="AK311" s="16" t="s">
        <v>9</v>
      </c>
      <c r="AL311" s="6"/>
      <c r="AM311" s="6"/>
      <c r="AN311" s="17"/>
      <c r="AO311" s="22">
        <f>Z311</f>
        <v>3.95</v>
      </c>
      <c r="AP311" s="19"/>
      <c r="AZ311" s="16" t="s">
        <v>9</v>
      </c>
      <c r="BA311" s="6"/>
      <c r="BB311" s="6"/>
      <c r="BC311" s="17"/>
      <c r="BD311" s="22">
        <f>AO311</f>
        <v>3.95</v>
      </c>
      <c r="BE311" s="19"/>
      <c r="BO311" s="16" t="s">
        <v>9</v>
      </c>
      <c r="BP311" s="6"/>
      <c r="BQ311" s="6"/>
      <c r="BR311" s="17"/>
      <c r="BS311" s="22">
        <f>BD311</f>
        <v>3.95</v>
      </c>
      <c r="BT311" s="19"/>
      <c r="CD311" s="16" t="s">
        <v>9</v>
      </c>
      <c r="CE311" s="6"/>
      <c r="CF311" s="6"/>
      <c r="CG311" s="17"/>
      <c r="CH311" s="22">
        <f>BS311</f>
        <v>3.95</v>
      </c>
      <c r="CI311" s="19"/>
      <c r="CS311" s="16" t="s">
        <v>9</v>
      </c>
      <c r="CT311" s="6"/>
      <c r="CU311" s="6"/>
      <c r="CV311" s="17"/>
      <c r="CW311" s="22">
        <f>CH311</f>
        <v>3.95</v>
      </c>
      <c r="CX311" s="19"/>
      <c r="DH311" s="16" t="s">
        <v>9</v>
      </c>
      <c r="DI311" s="6"/>
      <c r="DJ311" s="6"/>
      <c r="DK311" s="17"/>
      <c r="DL311" s="22">
        <f>CW311</f>
        <v>3.95</v>
      </c>
      <c r="DM311" s="19"/>
      <c r="DW311" s="16" t="s">
        <v>9</v>
      </c>
      <c r="DX311" s="6"/>
      <c r="DY311" s="6"/>
      <c r="DZ311" s="17"/>
      <c r="EA311" s="22">
        <f>DL311</f>
        <v>3.95</v>
      </c>
      <c r="EB311" s="19"/>
      <c r="EL311" s="16" t="s">
        <v>9</v>
      </c>
      <c r="EM311" s="6"/>
      <c r="EN311" s="6"/>
      <c r="EO311" s="17"/>
      <c r="EP311" s="22">
        <f>EA311</f>
        <v>3.95</v>
      </c>
      <c r="EQ311" s="19"/>
      <c r="FA311" s="16" t="s">
        <v>9</v>
      </c>
      <c r="FB311" s="6"/>
      <c r="FC311" s="6"/>
      <c r="FD311" s="17"/>
      <c r="FE311" s="22">
        <f>EP311</f>
        <v>3.95</v>
      </c>
      <c r="FF311" s="19"/>
      <c r="FP311" s="16" t="s">
        <v>9</v>
      </c>
      <c r="FQ311" s="6"/>
      <c r="FR311" s="6"/>
      <c r="FS311" s="17"/>
      <c r="FT311" s="22">
        <f>FE311</f>
        <v>3.95</v>
      </c>
      <c r="FU311" s="19"/>
      <c r="GE311" s="16" t="s">
        <v>9</v>
      </c>
      <c r="GF311" s="6"/>
      <c r="GG311" s="6"/>
      <c r="GH311" s="17"/>
      <c r="GI311" s="22">
        <f>FT311</f>
        <v>3.95</v>
      </c>
      <c r="GJ311" s="19"/>
    </row>
    <row r="312" ht="15.75" customHeight="1">
      <c r="A312" s="102"/>
      <c r="G312" s="16" t="s">
        <v>10</v>
      </c>
      <c r="H312" s="6"/>
      <c r="I312" s="6"/>
      <c r="J312" s="17"/>
      <c r="K312" s="22">
        <f t="shared" si="635"/>
        <v>1.7</v>
      </c>
      <c r="L312" s="19"/>
      <c r="V312" s="16" t="s">
        <v>10</v>
      </c>
      <c r="W312" s="6"/>
      <c r="X312" s="6"/>
      <c r="Y312" s="17"/>
      <c r="Z312" s="22">
        <f>'Payback Calculator'!C80</f>
        <v>1.4</v>
      </c>
      <c r="AA312" s="19"/>
      <c r="AK312" s="16" t="s">
        <v>10</v>
      </c>
      <c r="AL312" s="6"/>
      <c r="AM312" s="6"/>
      <c r="AN312" s="17"/>
      <c r="AO312" s="22">
        <f>'Payback Calculator'!C81</f>
        <v>1.5</v>
      </c>
      <c r="AP312" s="19"/>
      <c r="AZ312" s="16" t="s">
        <v>10</v>
      </c>
      <c r="BA312" s="6"/>
      <c r="BB312" s="6"/>
      <c r="BC312" s="17"/>
      <c r="BD312" s="22">
        <f>'Payback Calculator'!C82</f>
        <v>1.6</v>
      </c>
      <c r="BE312" s="19"/>
      <c r="BO312" s="16" t="s">
        <v>10</v>
      </c>
      <c r="BP312" s="6"/>
      <c r="BQ312" s="6"/>
      <c r="BR312" s="17"/>
      <c r="BS312" s="22">
        <f>'Payback Calculator'!C83</f>
        <v>1.7</v>
      </c>
      <c r="BT312" s="19"/>
      <c r="CD312" s="16" t="s">
        <v>10</v>
      </c>
      <c r="CE312" s="6"/>
      <c r="CF312" s="6"/>
      <c r="CG312" s="17"/>
      <c r="CH312" s="22">
        <f>'Payback Calculator'!C85</f>
        <v>1.9</v>
      </c>
      <c r="CI312" s="19"/>
      <c r="CS312" s="16" t="s">
        <v>10</v>
      </c>
      <c r="CT312" s="6"/>
      <c r="CU312" s="6"/>
      <c r="CV312" s="17"/>
      <c r="CW312" s="22">
        <f>'Payback Calculator'!C86</f>
        <v>2</v>
      </c>
      <c r="CX312" s="19"/>
      <c r="DH312" s="16" t="s">
        <v>10</v>
      </c>
      <c r="DI312" s="6"/>
      <c r="DJ312" s="6"/>
      <c r="DK312" s="17"/>
      <c r="DL312" s="22">
        <f>'Payback Calculator'!C84</f>
        <v>1.8</v>
      </c>
      <c r="DM312" s="19"/>
      <c r="DW312" s="16" t="s">
        <v>10</v>
      </c>
      <c r="DX312" s="6"/>
      <c r="DY312" s="6"/>
      <c r="DZ312" s="17"/>
      <c r="EA312" s="22" t="str">
        <f>Sheet2!#REF!</f>
        <v>#ERROR!</v>
      </c>
      <c r="EB312" s="19"/>
      <c r="EL312" s="16" t="s">
        <v>10</v>
      </c>
      <c r="EM312" s="6"/>
      <c r="EN312" s="6"/>
      <c r="EO312" s="17"/>
      <c r="EP312" s="22" t="str">
        <f>'Payback Calculator'!#REF!</f>
        <v>#ERROR!</v>
      </c>
      <c r="EQ312" s="19"/>
      <c r="FA312" s="16" t="s">
        <v>10</v>
      </c>
      <c r="FB312" s="6"/>
      <c r="FC312" s="6"/>
      <c r="FD312" s="17"/>
      <c r="FE312" s="22" t="str">
        <f>'Payback Calculator'!#REF!</f>
        <v>#ERROR!</v>
      </c>
      <c r="FF312" s="19"/>
      <c r="FP312" s="16" t="s">
        <v>10</v>
      </c>
      <c r="FQ312" s="6"/>
      <c r="FR312" s="6"/>
      <c r="FS312" s="17"/>
      <c r="FT312" s="22">
        <f>'Payback Calculator'!C78</f>
        <v>1.2</v>
      </c>
      <c r="FU312" s="19"/>
      <c r="GE312" s="16" t="s">
        <v>10</v>
      </c>
      <c r="GF312" s="6"/>
      <c r="GG312" s="6"/>
      <c r="GH312" s="17"/>
      <c r="GI312" s="22">
        <f>'Payback Calculator'!C79</f>
        <v>1.3</v>
      </c>
      <c r="GJ312" s="19"/>
    </row>
    <row r="313" ht="15.75" customHeight="1">
      <c r="A313" s="102"/>
      <c r="G313" s="16" t="s">
        <v>11</v>
      </c>
      <c r="H313" s="6"/>
      <c r="I313" s="6"/>
      <c r="J313" s="17"/>
      <c r="K313" s="23">
        <f>K312/100</f>
        <v>0.017</v>
      </c>
      <c r="L313" s="19"/>
      <c r="V313" s="16" t="s">
        <v>11</v>
      </c>
      <c r="W313" s="6"/>
      <c r="X313" s="6"/>
      <c r="Y313" s="17"/>
      <c r="Z313" s="23">
        <f>Z312/100</f>
        <v>0.014</v>
      </c>
      <c r="AA313" s="19"/>
      <c r="AK313" s="16" t="s">
        <v>11</v>
      </c>
      <c r="AL313" s="6"/>
      <c r="AM313" s="6"/>
      <c r="AN313" s="17"/>
      <c r="AO313" s="23">
        <f>AO312/100</f>
        <v>0.015</v>
      </c>
      <c r="AP313" s="19"/>
      <c r="AZ313" s="16" t="s">
        <v>11</v>
      </c>
      <c r="BA313" s="6"/>
      <c r="BB313" s="6"/>
      <c r="BC313" s="17"/>
      <c r="BD313" s="23">
        <f>BD312/100</f>
        <v>0.016</v>
      </c>
      <c r="BE313" s="19"/>
      <c r="BO313" s="16" t="s">
        <v>11</v>
      </c>
      <c r="BP313" s="6"/>
      <c r="BQ313" s="6"/>
      <c r="BR313" s="17"/>
      <c r="BS313" s="23">
        <f>BS312/100</f>
        <v>0.017</v>
      </c>
      <c r="BT313" s="19"/>
      <c r="CD313" s="16" t="s">
        <v>11</v>
      </c>
      <c r="CE313" s="6"/>
      <c r="CF313" s="6"/>
      <c r="CG313" s="17"/>
      <c r="CH313" s="23">
        <f>CH312/100</f>
        <v>0.019</v>
      </c>
      <c r="CI313" s="19"/>
      <c r="CS313" s="16" t="s">
        <v>11</v>
      </c>
      <c r="CT313" s="6"/>
      <c r="CU313" s="6"/>
      <c r="CV313" s="17"/>
      <c r="CW313" s="23">
        <f>CW312/100</f>
        <v>0.02</v>
      </c>
      <c r="CX313" s="19"/>
      <c r="DH313" s="16" t="s">
        <v>11</v>
      </c>
      <c r="DI313" s="6"/>
      <c r="DJ313" s="6"/>
      <c r="DK313" s="17"/>
      <c r="DL313" s="23">
        <f>DL312/100</f>
        <v>0.018</v>
      </c>
      <c r="DM313" s="19"/>
      <c r="DW313" s="16" t="s">
        <v>11</v>
      </c>
      <c r="DX313" s="6"/>
      <c r="DY313" s="6"/>
      <c r="DZ313" s="17"/>
      <c r="EA313" s="23" t="str">
        <f>EA312/100</f>
        <v>#ERROR!</v>
      </c>
      <c r="EB313" s="19"/>
      <c r="EL313" s="16" t="s">
        <v>11</v>
      </c>
      <c r="EM313" s="6"/>
      <c r="EN313" s="6"/>
      <c r="EO313" s="17"/>
      <c r="EP313" s="23" t="str">
        <f>EP312/100</f>
        <v>#ERROR!</v>
      </c>
      <c r="EQ313" s="19"/>
      <c r="FA313" s="16" t="s">
        <v>11</v>
      </c>
      <c r="FB313" s="6"/>
      <c r="FC313" s="6"/>
      <c r="FD313" s="17"/>
      <c r="FE313" s="23" t="str">
        <f>FE312/100</f>
        <v>#ERROR!</v>
      </c>
      <c r="FF313" s="19"/>
      <c r="FP313" s="16" t="s">
        <v>11</v>
      </c>
      <c r="FQ313" s="6"/>
      <c r="FR313" s="6"/>
      <c r="FS313" s="17"/>
      <c r="FT313" s="23">
        <f>FT312/100</f>
        <v>0.012</v>
      </c>
      <c r="FU313" s="19"/>
      <c r="GE313" s="16" t="s">
        <v>11</v>
      </c>
      <c r="GF313" s="6"/>
      <c r="GG313" s="6"/>
      <c r="GH313" s="17"/>
      <c r="GI313" s="23">
        <f>GI312/100</f>
        <v>0.013</v>
      </c>
      <c r="GJ313" s="19"/>
    </row>
    <row r="314" ht="15.75" customHeight="1">
      <c r="A314" s="102"/>
      <c r="G314" s="16" t="s">
        <v>12</v>
      </c>
      <c r="H314" s="6"/>
      <c r="I314" s="6"/>
      <c r="J314" s="17"/>
      <c r="K314" s="24">
        <f>K313*K310</f>
        <v>2.38</v>
      </c>
      <c r="L314" s="19"/>
      <c r="V314" s="16" t="s">
        <v>12</v>
      </c>
      <c r="W314" s="6"/>
      <c r="X314" s="6"/>
      <c r="Y314" s="17"/>
      <c r="Z314" s="24">
        <f>Z313*Z310</f>
        <v>1.96</v>
      </c>
      <c r="AA314" s="19"/>
      <c r="AK314" s="16" t="s">
        <v>12</v>
      </c>
      <c r="AL314" s="6"/>
      <c r="AM314" s="6"/>
      <c r="AN314" s="17"/>
      <c r="AO314" s="24">
        <f>AO313*AO310</f>
        <v>2.1</v>
      </c>
      <c r="AP314" s="19"/>
      <c r="AZ314" s="16" t="s">
        <v>12</v>
      </c>
      <c r="BA314" s="6"/>
      <c r="BB314" s="6"/>
      <c r="BC314" s="17"/>
      <c r="BD314" s="24">
        <f>BD313*BD310</f>
        <v>2.24</v>
      </c>
      <c r="BE314" s="19"/>
      <c r="BO314" s="16" t="s">
        <v>12</v>
      </c>
      <c r="BP314" s="6"/>
      <c r="BQ314" s="6"/>
      <c r="BR314" s="17"/>
      <c r="BS314" s="24">
        <f>BS313*BS310</f>
        <v>2.38</v>
      </c>
      <c r="BT314" s="19"/>
      <c r="CD314" s="16" t="s">
        <v>12</v>
      </c>
      <c r="CE314" s="6"/>
      <c r="CF314" s="6"/>
      <c r="CG314" s="17"/>
      <c r="CH314" s="24">
        <f>CH313*CH310</f>
        <v>2.66</v>
      </c>
      <c r="CI314" s="19"/>
      <c r="CS314" s="16" t="s">
        <v>12</v>
      </c>
      <c r="CT314" s="6"/>
      <c r="CU314" s="6"/>
      <c r="CV314" s="17"/>
      <c r="CW314" s="24">
        <f>CW313*CW310</f>
        <v>2.8</v>
      </c>
      <c r="CX314" s="19"/>
      <c r="DH314" s="16" t="s">
        <v>12</v>
      </c>
      <c r="DI314" s="6"/>
      <c r="DJ314" s="6"/>
      <c r="DK314" s="17"/>
      <c r="DL314" s="24">
        <f>DL313*DL310</f>
        <v>2.52</v>
      </c>
      <c r="DM314" s="19"/>
      <c r="DW314" s="16" t="s">
        <v>12</v>
      </c>
      <c r="DX314" s="6"/>
      <c r="DY314" s="6"/>
      <c r="DZ314" s="17"/>
      <c r="EA314" s="24" t="str">
        <f>EA313*EA310</f>
        <v>#ERROR!</v>
      </c>
      <c r="EB314" s="19"/>
      <c r="EL314" s="16" t="s">
        <v>12</v>
      </c>
      <c r="EM314" s="6"/>
      <c r="EN314" s="6"/>
      <c r="EO314" s="17"/>
      <c r="EP314" s="24" t="str">
        <f>EP313*EP310</f>
        <v>#ERROR!</v>
      </c>
      <c r="EQ314" s="19"/>
      <c r="FA314" s="16" t="s">
        <v>12</v>
      </c>
      <c r="FB314" s="6"/>
      <c r="FC314" s="6"/>
      <c r="FD314" s="17"/>
      <c r="FE314" s="24" t="str">
        <f>FE313*FE310</f>
        <v>#ERROR!</v>
      </c>
      <c r="FF314" s="19"/>
      <c r="FP314" s="16" t="s">
        <v>12</v>
      </c>
      <c r="FQ314" s="6"/>
      <c r="FR314" s="6"/>
      <c r="FS314" s="17"/>
      <c r="FT314" s="24">
        <f>FT313*FT310</f>
        <v>1.68</v>
      </c>
      <c r="FU314" s="19"/>
      <c r="GE314" s="16" t="s">
        <v>12</v>
      </c>
      <c r="GF314" s="6"/>
      <c r="GG314" s="6"/>
      <c r="GH314" s="17"/>
      <c r="GI314" s="24">
        <f>GI313*GI310</f>
        <v>1.82</v>
      </c>
      <c r="GJ314" s="19"/>
    </row>
    <row r="315" ht="15.75" customHeight="1">
      <c r="A315" s="102"/>
      <c r="G315" s="16" t="s">
        <v>13</v>
      </c>
      <c r="H315" s="6"/>
      <c r="I315" s="6"/>
      <c r="J315" s="17"/>
      <c r="K315" s="18">
        <f>K264</f>
        <v>1100</v>
      </c>
      <c r="L315" s="19"/>
      <c r="V315" s="16" t="s">
        <v>13</v>
      </c>
      <c r="W315" s="6"/>
      <c r="X315" s="6"/>
      <c r="Y315" s="17"/>
      <c r="Z315" s="18">
        <f>K315</f>
        <v>1100</v>
      </c>
      <c r="AA315" s="19"/>
      <c r="AK315" s="16" t="s">
        <v>13</v>
      </c>
      <c r="AL315" s="6"/>
      <c r="AM315" s="6"/>
      <c r="AN315" s="17"/>
      <c r="AO315" s="18">
        <f>Z315</f>
        <v>1100</v>
      </c>
      <c r="AP315" s="19"/>
      <c r="AZ315" s="16" t="s">
        <v>13</v>
      </c>
      <c r="BA315" s="6"/>
      <c r="BB315" s="6"/>
      <c r="BC315" s="17"/>
      <c r="BD315" s="18">
        <f>AO315</f>
        <v>1100</v>
      </c>
      <c r="BE315" s="19"/>
      <c r="BO315" s="16" t="s">
        <v>13</v>
      </c>
      <c r="BP315" s="6"/>
      <c r="BQ315" s="6"/>
      <c r="BR315" s="17"/>
      <c r="BS315" s="18">
        <f>BD315</f>
        <v>1100</v>
      </c>
      <c r="BT315" s="19"/>
      <c r="CD315" s="16" t="s">
        <v>13</v>
      </c>
      <c r="CE315" s="6"/>
      <c r="CF315" s="6"/>
      <c r="CG315" s="17"/>
      <c r="CH315" s="18">
        <f>BS315</f>
        <v>1100</v>
      </c>
      <c r="CI315" s="19"/>
      <c r="CS315" s="16" t="s">
        <v>13</v>
      </c>
      <c r="CT315" s="6"/>
      <c r="CU315" s="6"/>
      <c r="CV315" s="17"/>
      <c r="CW315" s="18">
        <f>CH315</f>
        <v>1100</v>
      </c>
      <c r="CX315" s="19"/>
      <c r="DH315" s="16" t="s">
        <v>13</v>
      </c>
      <c r="DI315" s="6"/>
      <c r="DJ315" s="6"/>
      <c r="DK315" s="17"/>
      <c r="DL315" s="18">
        <f>CW315</f>
        <v>1100</v>
      </c>
      <c r="DM315" s="19"/>
      <c r="DW315" s="16" t="s">
        <v>13</v>
      </c>
      <c r="DX315" s="6"/>
      <c r="DY315" s="6"/>
      <c r="DZ315" s="17"/>
      <c r="EA315" s="18">
        <f>DL315</f>
        <v>1100</v>
      </c>
      <c r="EB315" s="19"/>
      <c r="EL315" s="16" t="s">
        <v>13</v>
      </c>
      <c r="EM315" s="6"/>
      <c r="EN315" s="6"/>
      <c r="EO315" s="17"/>
      <c r="EP315" s="18">
        <f>EA315</f>
        <v>1100</v>
      </c>
      <c r="EQ315" s="19"/>
      <c r="FA315" s="16" t="s">
        <v>13</v>
      </c>
      <c r="FB315" s="6"/>
      <c r="FC315" s="6"/>
      <c r="FD315" s="17"/>
      <c r="FE315" s="18">
        <f>EP315</f>
        <v>1100</v>
      </c>
      <c r="FF315" s="19"/>
      <c r="FP315" s="16" t="s">
        <v>13</v>
      </c>
      <c r="FQ315" s="6"/>
      <c r="FR315" s="6"/>
      <c r="FS315" s="17"/>
      <c r="FT315" s="18">
        <f>FE315</f>
        <v>1100</v>
      </c>
      <c r="FU315" s="19"/>
      <c r="GE315" s="16" t="s">
        <v>13</v>
      </c>
      <c r="GF315" s="6"/>
      <c r="GG315" s="6"/>
      <c r="GH315" s="17"/>
      <c r="GI315" s="18">
        <f>FT315</f>
        <v>1100</v>
      </c>
      <c r="GJ315" s="19"/>
    </row>
    <row r="316" ht="15.75" customHeight="1">
      <c r="A316" s="102"/>
      <c r="G316" s="16" t="s">
        <v>14</v>
      </c>
      <c r="H316" s="6"/>
      <c r="I316" s="6"/>
      <c r="J316" s="17"/>
      <c r="K316" s="25">
        <f>SUM(K330:T330)</f>
        <v>830.28</v>
      </c>
      <c r="L316" s="21" t="s">
        <v>15</v>
      </c>
      <c r="V316" s="16" t="s">
        <v>14</v>
      </c>
      <c r="W316" s="6"/>
      <c r="X316" s="6"/>
      <c r="Y316" s="17"/>
      <c r="Z316" s="25">
        <f>SUM(Z330:AI330)</f>
        <v>830.28</v>
      </c>
      <c r="AA316" s="21" t="s">
        <v>15</v>
      </c>
      <c r="AK316" s="16" t="s">
        <v>14</v>
      </c>
      <c r="AL316" s="6"/>
      <c r="AM316" s="6"/>
      <c r="AN316" s="17"/>
      <c r="AO316" s="25">
        <f>SUM(AO330:AX330)</f>
        <v>830.28</v>
      </c>
      <c r="AP316" s="21" t="s">
        <v>15</v>
      </c>
      <c r="AZ316" s="16" t="s">
        <v>14</v>
      </c>
      <c r="BA316" s="6"/>
      <c r="BB316" s="6"/>
      <c r="BC316" s="17"/>
      <c r="BD316" s="25">
        <f>SUM(BD330:BM330)</f>
        <v>830.28</v>
      </c>
      <c r="BE316" s="21" t="s">
        <v>15</v>
      </c>
      <c r="BO316" s="16" t="s">
        <v>14</v>
      </c>
      <c r="BP316" s="6"/>
      <c r="BQ316" s="6"/>
      <c r="BR316" s="17"/>
      <c r="BS316" s="25">
        <f>SUM(BS330:CB330)</f>
        <v>830.28</v>
      </c>
      <c r="BT316" s="21" t="s">
        <v>15</v>
      </c>
      <c r="CD316" s="16" t="s">
        <v>14</v>
      </c>
      <c r="CE316" s="6"/>
      <c r="CF316" s="6"/>
      <c r="CG316" s="17"/>
      <c r="CH316" s="25">
        <f>SUM(CH330:CQ330)</f>
        <v>830.28</v>
      </c>
      <c r="CI316" s="21" t="s">
        <v>15</v>
      </c>
      <c r="CS316" s="16" t="s">
        <v>14</v>
      </c>
      <c r="CT316" s="6"/>
      <c r="CU316" s="6"/>
      <c r="CV316" s="17"/>
      <c r="CW316" s="25">
        <f>SUM(CW330:DF330)</f>
        <v>830.28</v>
      </c>
      <c r="CX316" s="21" t="s">
        <v>15</v>
      </c>
      <c r="DH316" s="16" t="s">
        <v>14</v>
      </c>
      <c r="DI316" s="6"/>
      <c r="DJ316" s="6"/>
      <c r="DK316" s="17"/>
      <c r="DL316" s="25">
        <f>SUM(DL330:DU330)</f>
        <v>830.28</v>
      </c>
      <c r="DM316" s="21" t="s">
        <v>15</v>
      </c>
      <c r="DW316" s="16" t="s">
        <v>14</v>
      </c>
      <c r="DX316" s="6"/>
      <c r="DY316" s="6"/>
      <c r="DZ316" s="17"/>
      <c r="EA316" s="25">
        <f>SUM(EA330:EJ330)</f>
        <v>830.28</v>
      </c>
      <c r="EB316" s="21" t="s">
        <v>15</v>
      </c>
      <c r="EL316" s="16" t="s">
        <v>14</v>
      </c>
      <c r="EM316" s="6"/>
      <c r="EN316" s="6"/>
      <c r="EO316" s="17"/>
      <c r="EP316" s="25">
        <f>SUM(EP330:EY330)</f>
        <v>830.28</v>
      </c>
      <c r="EQ316" s="21" t="s">
        <v>15</v>
      </c>
      <c r="FA316" s="16" t="s">
        <v>14</v>
      </c>
      <c r="FB316" s="6"/>
      <c r="FC316" s="6"/>
      <c r="FD316" s="17"/>
      <c r="FE316" s="25">
        <f>SUM(FE330:FN330)</f>
        <v>830.28</v>
      </c>
      <c r="FF316" s="21" t="s">
        <v>15</v>
      </c>
      <c r="FP316" s="16" t="s">
        <v>14</v>
      </c>
      <c r="FQ316" s="6"/>
      <c r="FR316" s="6"/>
      <c r="FS316" s="17"/>
      <c r="FT316" s="25">
        <f>SUM(FT330:GC330)</f>
        <v>830.28</v>
      </c>
      <c r="FU316" s="21" t="s">
        <v>15</v>
      </c>
      <c r="GE316" s="16" t="s">
        <v>14</v>
      </c>
      <c r="GF316" s="6"/>
      <c r="GG316" s="6"/>
      <c r="GH316" s="17"/>
      <c r="GI316" s="25">
        <f>SUM(GI330:GR330)</f>
        <v>830.28</v>
      </c>
      <c r="GJ316" s="21" t="s">
        <v>15</v>
      </c>
    </row>
    <row r="317" ht="15.75" customHeight="1">
      <c r="A317" s="102"/>
      <c r="G317" s="26" t="s">
        <v>16</v>
      </c>
      <c r="H317" s="27"/>
      <c r="I317" s="27"/>
      <c r="J317" s="28"/>
      <c r="K317" s="29">
        <f t="shared" ref="K317:K318" si="636">K266</f>
        <v>24</v>
      </c>
      <c r="L317" s="19"/>
      <c r="V317" s="16" t="s">
        <v>16</v>
      </c>
      <c r="W317" s="6"/>
      <c r="X317" s="6"/>
      <c r="Y317" s="17"/>
      <c r="Z317" s="29">
        <f t="shared" ref="Z317:Z318" si="637">K317</f>
        <v>24</v>
      </c>
      <c r="AA317" s="19"/>
      <c r="AK317" s="16" t="s">
        <v>16</v>
      </c>
      <c r="AL317" s="6"/>
      <c r="AM317" s="6"/>
      <c r="AN317" s="17"/>
      <c r="AO317" s="29">
        <f t="shared" ref="AO317:AO318" si="638">Z317</f>
        <v>24</v>
      </c>
      <c r="AP317" s="19"/>
      <c r="AZ317" s="16" t="s">
        <v>16</v>
      </c>
      <c r="BA317" s="6"/>
      <c r="BB317" s="6"/>
      <c r="BC317" s="17"/>
      <c r="BD317" s="29">
        <f t="shared" ref="BD317:BD318" si="639">AO317</f>
        <v>24</v>
      </c>
      <c r="BE317" s="19"/>
      <c r="BO317" s="16" t="s">
        <v>16</v>
      </c>
      <c r="BP317" s="6"/>
      <c r="BQ317" s="6"/>
      <c r="BR317" s="17"/>
      <c r="BS317" s="29">
        <f t="shared" ref="BS317:BS318" si="640">BD317</f>
        <v>24</v>
      </c>
      <c r="BT317" s="19"/>
      <c r="CD317" s="16" t="s">
        <v>16</v>
      </c>
      <c r="CE317" s="6"/>
      <c r="CF317" s="6"/>
      <c r="CG317" s="17"/>
      <c r="CH317" s="29">
        <f t="shared" ref="CH317:CH318" si="641">BS317</f>
        <v>24</v>
      </c>
      <c r="CI317" s="19"/>
      <c r="CS317" s="16" t="s">
        <v>16</v>
      </c>
      <c r="CT317" s="6"/>
      <c r="CU317" s="6"/>
      <c r="CV317" s="17"/>
      <c r="CW317" s="29">
        <f t="shared" ref="CW317:CW318" si="642">CH317</f>
        <v>24</v>
      </c>
      <c r="CX317" s="19"/>
      <c r="DH317" s="16" t="s">
        <v>16</v>
      </c>
      <c r="DI317" s="6"/>
      <c r="DJ317" s="6"/>
      <c r="DK317" s="17"/>
      <c r="DL317" s="29">
        <f t="shared" ref="DL317:DL318" si="643">CW317</f>
        <v>24</v>
      </c>
      <c r="DM317" s="19"/>
      <c r="DW317" s="16" t="s">
        <v>16</v>
      </c>
      <c r="DX317" s="6"/>
      <c r="DY317" s="6"/>
      <c r="DZ317" s="17"/>
      <c r="EA317" s="29">
        <f t="shared" ref="EA317:EA318" si="644">DL317</f>
        <v>24</v>
      </c>
      <c r="EB317" s="19"/>
      <c r="EL317" s="16" t="s">
        <v>16</v>
      </c>
      <c r="EM317" s="6"/>
      <c r="EN317" s="6"/>
      <c r="EO317" s="17"/>
      <c r="EP317" s="29">
        <f t="shared" ref="EP317:EP318" si="645">EA317</f>
        <v>24</v>
      </c>
      <c r="EQ317" s="19"/>
      <c r="FA317" s="16" t="s">
        <v>16</v>
      </c>
      <c r="FB317" s="6"/>
      <c r="FC317" s="6"/>
      <c r="FD317" s="17"/>
      <c r="FE317" s="29">
        <f t="shared" ref="FE317:FE318" si="646">EP317</f>
        <v>24</v>
      </c>
      <c r="FF317" s="19"/>
      <c r="FP317" s="16" t="s">
        <v>16</v>
      </c>
      <c r="FQ317" s="6"/>
      <c r="FR317" s="6"/>
      <c r="FS317" s="17"/>
      <c r="FT317" s="29">
        <f t="shared" ref="FT317:FT318" si="647">FE317</f>
        <v>24</v>
      </c>
      <c r="FU317" s="19"/>
      <c r="GE317" s="16" t="s">
        <v>16</v>
      </c>
      <c r="GF317" s="6"/>
      <c r="GG317" s="6"/>
      <c r="GH317" s="17"/>
      <c r="GI317" s="29">
        <f t="shared" ref="GI317:GI318" si="648">FT317</f>
        <v>24</v>
      </c>
      <c r="GJ317" s="19"/>
    </row>
    <row r="318" ht="15.75" customHeight="1">
      <c r="A318" s="102"/>
      <c r="G318" s="16" t="s">
        <v>17</v>
      </c>
      <c r="H318" s="6"/>
      <c r="I318" s="6"/>
      <c r="J318" s="17"/>
      <c r="K318" s="29">
        <f t="shared" si="636"/>
        <v>295</v>
      </c>
      <c r="L318" s="19"/>
      <c r="V318" s="16" t="s">
        <v>17</v>
      </c>
      <c r="W318" s="6"/>
      <c r="X318" s="6"/>
      <c r="Y318" s="17"/>
      <c r="Z318" s="29">
        <f t="shared" si="637"/>
        <v>295</v>
      </c>
      <c r="AA318" s="19"/>
      <c r="AK318" s="16" t="s">
        <v>17</v>
      </c>
      <c r="AL318" s="6"/>
      <c r="AM318" s="6"/>
      <c r="AN318" s="17"/>
      <c r="AO318" s="29">
        <f t="shared" si="638"/>
        <v>295</v>
      </c>
      <c r="AP318" s="19"/>
      <c r="AZ318" s="16" t="s">
        <v>17</v>
      </c>
      <c r="BA318" s="6"/>
      <c r="BB318" s="6"/>
      <c r="BC318" s="17"/>
      <c r="BD318" s="29">
        <f t="shared" si="639"/>
        <v>295</v>
      </c>
      <c r="BE318" s="19"/>
      <c r="BO318" s="16" t="s">
        <v>17</v>
      </c>
      <c r="BP318" s="6"/>
      <c r="BQ318" s="6"/>
      <c r="BR318" s="17"/>
      <c r="BS318" s="29">
        <f t="shared" si="640"/>
        <v>295</v>
      </c>
      <c r="BT318" s="19"/>
      <c r="CD318" s="16" t="s">
        <v>17</v>
      </c>
      <c r="CE318" s="6"/>
      <c r="CF318" s="6"/>
      <c r="CG318" s="17"/>
      <c r="CH318" s="29">
        <f t="shared" si="641"/>
        <v>295</v>
      </c>
      <c r="CI318" s="19"/>
      <c r="CS318" s="16" t="s">
        <v>17</v>
      </c>
      <c r="CT318" s="6"/>
      <c r="CU318" s="6"/>
      <c r="CV318" s="17"/>
      <c r="CW318" s="29">
        <f t="shared" si="642"/>
        <v>295</v>
      </c>
      <c r="CX318" s="19"/>
      <c r="DH318" s="16" t="s">
        <v>17</v>
      </c>
      <c r="DI318" s="6"/>
      <c r="DJ318" s="6"/>
      <c r="DK318" s="17"/>
      <c r="DL318" s="29">
        <f t="shared" si="643"/>
        <v>295</v>
      </c>
      <c r="DM318" s="19"/>
      <c r="DW318" s="16" t="s">
        <v>17</v>
      </c>
      <c r="DX318" s="6"/>
      <c r="DY318" s="6"/>
      <c r="DZ318" s="17"/>
      <c r="EA318" s="29">
        <f t="shared" si="644"/>
        <v>295</v>
      </c>
      <c r="EB318" s="19"/>
      <c r="EL318" s="16" t="s">
        <v>17</v>
      </c>
      <c r="EM318" s="6"/>
      <c r="EN318" s="6"/>
      <c r="EO318" s="17"/>
      <c r="EP318" s="29">
        <f t="shared" si="645"/>
        <v>295</v>
      </c>
      <c r="EQ318" s="19"/>
      <c r="FA318" s="16" t="s">
        <v>17</v>
      </c>
      <c r="FB318" s="6"/>
      <c r="FC318" s="6"/>
      <c r="FD318" s="17"/>
      <c r="FE318" s="29">
        <f t="shared" si="646"/>
        <v>295</v>
      </c>
      <c r="FF318" s="19"/>
      <c r="FP318" s="16" t="s">
        <v>17</v>
      </c>
      <c r="FQ318" s="6"/>
      <c r="FR318" s="6"/>
      <c r="FS318" s="17"/>
      <c r="FT318" s="29">
        <f t="shared" si="647"/>
        <v>295</v>
      </c>
      <c r="FU318" s="19"/>
      <c r="GE318" s="16" t="s">
        <v>17</v>
      </c>
      <c r="GF318" s="6"/>
      <c r="GG318" s="6"/>
      <c r="GH318" s="17"/>
      <c r="GI318" s="29">
        <f t="shared" si="648"/>
        <v>295</v>
      </c>
      <c r="GJ318" s="19"/>
    </row>
    <row r="319" ht="15.75" customHeight="1">
      <c r="A319" s="102"/>
      <c r="G319" s="16" t="s">
        <v>18</v>
      </c>
      <c r="H319" s="6"/>
      <c r="I319" s="6"/>
      <c r="J319" s="17"/>
      <c r="K319" s="30">
        <f>K318*K317</f>
        <v>7080</v>
      </c>
      <c r="L319" s="19"/>
      <c r="V319" s="16" t="s">
        <v>18</v>
      </c>
      <c r="W319" s="6"/>
      <c r="X319" s="6"/>
      <c r="Y319" s="17"/>
      <c r="Z319" s="30">
        <f>Z318*Z317</f>
        <v>7080</v>
      </c>
      <c r="AA319" s="19"/>
      <c r="AK319" s="16" t="s">
        <v>18</v>
      </c>
      <c r="AL319" s="6"/>
      <c r="AM319" s="6"/>
      <c r="AN319" s="17"/>
      <c r="AO319" s="30">
        <f>AO318*AO317</f>
        <v>7080</v>
      </c>
      <c r="AP319" s="19"/>
      <c r="AZ319" s="16" t="s">
        <v>18</v>
      </c>
      <c r="BA319" s="6"/>
      <c r="BB319" s="6"/>
      <c r="BC319" s="17"/>
      <c r="BD319" s="30">
        <f>BD318*BD317</f>
        <v>7080</v>
      </c>
      <c r="BE319" s="19"/>
      <c r="BO319" s="16" t="s">
        <v>18</v>
      </c>
      <c r="BP319" s="6"/>
      <c r="BQ319" s="6"/>
      <c r="BR319" s="17"/>
      <c r="BS319" s="30">
        <f>BS318*BS317</f>
        <v>7080</v>
      </c>
      <c r="BT319" s="19"/>
      <c r="CD319" s="16" t="s">
        <v>18</v>
      </c>
      <c r="CE319" s="6"/>
      <c r="CF319" s="6"/>
      <c r="CG319" s="17"/>
      <c r="CH319" s="30">
        <f>CH318*CH317</f>
        <v>7080</v>
      </c>
      <c r="CI319" s="19"/>
      <c r="CS319" s="16" t="s">
        <v>18</v>
      </c>
      <c r="CT319" s="6"/>
      <c r="CU319" s="6"/>
      <c r="CV319" s="17"/>
      <c r="CW319" s="30">
        <f>CW318*CW317</f>
        <v>7080</v>
      </c>
      <c r="CX319" s="19"/>
      <c r="DH319" s="16" t="s">
        <v>18</v>
      </c>
      <c r="DI319" s="6"/>
      <c r="DJ319" s="6"/>
      <c r="DK319" s="17"/>
      <c r="DL319" s="30">
        <f>DL318*DL317</f>
        <v>7080</v>
      </c>
      <c r="DM319" s="19"/>
      <c r="DW319" s="16" t="s">
        <v>18</v>
      </c>
      <c r="DX319" s="6"/>
      <c r="DY319" s="6"/>
      <c r="DZ319" s="17"/>
      <c r="EA319" s="30">
        <f>EA318*EA317</f>
        <v>7080</v>
      </c>
      <c r="EB319" s="19"/>
      <c r="EL319" s="16" t="s">
        <v>18</v>
      </c>
      <c r="EM319" s="6"/>
      <c r="EN319" s="6"/>
      <c r="EO319" s="17"/>
      <c r="EP319" s="30">
        <f>EP318*EP317</f>
        <v>7080</v>
      </c>
      <c r="EQ319" s="19"/>
      <c r="FA319" s="16" t="s">
        <v>18</v>
      </c>
      <c r="FB319" s="6"/>
      <c r="FC319" s="6"/>
      <c r="FD319" s="17"/>
      <c r="FE319" s="30">
        <f>FE318*FE317</f>
        <v>7080</v>
      </c>
      <c r="FF319" s="19"/>
      <c r="FP319" s="16" t="s">
        <v>18</v>
      </c>
      <c r="FQ319" s="6"/>
      <c r="FR319" s="6"/>
      <c r="FS319" s="17"/>
      <c r="FT319" s="30">
        <f>FT318*FT317</f>
        <v>7080</v>
      </c>
      <c r="FU319" s="19"/>
      <c r="GE319" s="16" t="s">
        <v>18</v>
      </c>
      <c r="GF319" s="6"/>
      <c r="GG319" s="6"/>
      <c r="GH319" s="17"/>
      <c r="GI319" s="30">
        <f>GI318*GI317</f>
        <v>7080</v>
      </c>
      <c r="GJ319" s="19"/>
    </row>
    <row r="320" ht="15.75" customHeight="1">
      <c r="A320" s="102"/>
      <c r="G320" s="16" t="s">
        <v>19</v>
      </c>
      <c r="H320" s="6"/>
      <c r="I320" s="6"/>
      <c r="J320" s="17"/>
      <c r="K320" s="31">
        <v>0.25</v>
      </c>
      <c r="L320" s="19"/>
      <c r="V320" s="16" t="s">
        <v>19</v>
      </c>
      <c r="W320" s="6"/>
      <c r="X320" s="6"/>
      <c r="Y320" s="17"/>
      <c r="Z320" s="31">
        <v>0.25</v>
      </c>
      <c r="AA320" s="19"/>
      <c r="AK320" s="16" t="s">
        <v>19</v>
      </c>
      <c r="AL320" s="6"/>
      <c r="AM320" s="6"/>
      <c r="AN320" s="17"/>
      <c r="AO320" s="31">
        <v>0.25</v>
      </c>
      <c r="AP320" s="19"/>
      <c r="AZ320" s="16" t="s">
        <v>19</v>
      </c>
      <c r="BA320" s="6"/>
      <c r="BB320" s="6"/>
      <c r="BC320" s="17"/>
      <c r="BD320" s="31">
        <v>0.25</v>
      </c>
      <c r="BE320" s="19"/>
      <c r="BO320" s="16" t="s">
        <v>19</v>
      </c>
      <c r="BP320" s="6"/>
      <c r="BQ320" s="6"/>
      <c r="BR320" s="17"/>
      <c r="BS320" s="31">
        <v>0.25</v>
      </c>
      <c r="BT320" s="19"/>
      <c r="CD320" s="16" t="s">
        <v>19</v>
      </c>
      <c r="CE320" s="6"/>
      <c r="CF320" s="6"/>
      <c r="CG320" s="17"/>
      <c r="CH320" s="31">
        <v>0.25</v>
      </c>
      <c r="CI320" s="19"/>
      <c r="CS320" s="16" t="s">
        <v>19</v>
      </c>
      <c r="CT320" s="6"/>
      <c r="CU320" s="6"/>
      <c r="CV320" s="17"/>
      <c r="CW320" s="31" t="s">
        <v>68</v>
      </c>
      <c r="CX320" s="19"/>
      <c r="DH320" s="16" t="s">
        <v>19</v>
      </c>
      <c r="DI320" s="6"/>
      <c r="DJ320" s="6"/>
      <c r="DK320" s="17"/>
      <c r="DL320" s="31">
        <v>0.25</v>
      </c>
      <c r="DM320" s="19"/>
      <c r="DW320" s="16" t="s">
        <v>19</v>
      </c>
      <c r="DX320" s="6"/>
      <c r="DY320" s="6"/>
      <c r="DZ320" s="17"/>
      <c r="EA320" s="31">
        <v>0.25</v>
      </c>
      <c r="EB320" s="19"/>
      <c r="EL320" s="16" t="s">
        <v>19</v>
      </c>
      <c r="EM320" s="6"/>
      <c r="EN320" s="6"/>
      <c r="EO320" s="17"/>
      <c r="EP320" s="31">
        <v>0.25</v>
      </c>
      <c r="EQ320" s="19"/>
      <c r="FA320" s="16" t="s">
        <v>19</v>
      </c>
      <c r="FB320" s="6"/>
      <c r="FC320" s="6"/>
      <c r="FD320" s="17"/>
      <c r="FE320" s="31">
        <v>0.25</v>
      </c>
      <c r="FF320" s="19"/>
      <c r="FP320" s="16" t="s">
        <v>19</v>
      </c>
      <c r="FQ320" s="6"/>
      <c r="FR320" s="6"/>
      <c r="FS320" s="17"/>
      <c r="FT320" s="31">
        <v>0.25</v>
      </c>
      <c r="FU320" s="19"/>
      <c r="GE320" s="16" t="s">
        <v>19</v>
      </c>
      <c r="GF320" s="6"/>
      <c r="GG320" s="6"/>
      <c r="GH320" s="17"/>
      <c r="GI320" s="31">
        <v>0.25</v>
      </c>
      <c r="GJ320" s="19"/>
    </row>
    <row r="321" ht="15.75" customHeight="1">
      <c r="A321" s="102"/>
      <c r="G321" s="16" t="s">
        <v>20</v>
      </c>
      <c r="H321" s="6"/>
      <c r="I321" s="6"/>
      <c r="J321" s="17"/>
      <c r="K321" s="32">
        <v>0.75</v>
      </c>
      <c r="L321" s="19"/>
      <c r="V321" s="16" t="s">
        <v>20</v>
      </c>
      <c r="W321" s="6"/>
      <c r="X321" s="6"/>
      <c r="Y321" s="17"/>
      <c r="Z321" s="32">
        <v>0.75</v>
      </c>
      <c r="AA321" s="19"/>
      <c r="AK321" s="16" t="s">
        <v>20</v>
      </c>
      <c r="AL321" s="6"/>
      <c r="AM321" s="6"/>
      <c r="AN321" s="17"/>
      <c r="AO321" s="32">
        <v>0.75</v>
      </c>
      <c r="AP321" s="19"/>
      <c r="AZ321" s="16" t="s">
        <v>20</v>
      </c>
      <c r="BA321" s="6"/>
      <c r="BB321" s="6"/>
      <c r="BC321" s="17"/>
      <c r="BD321" s="32">
        <v>0.75</v>
      </c>
      <c r="BE321" s="19"/>
      <c r="BO321" s="16" t="s">
        <v>20</v>
      </c>
      <c r="BP321" s="6"/>
      <c r="BQ321" s="6"/>
      <c r="BR321" s="17"/>
      <c r="BS321" s="32">
        <v>0.75</v>
      </c>
      <c r="BT321" s="19"/>
      <c r="CD321" s="16" t="s">
        <v>20</v>
      </c>
      <c r="CE321" s="6"/>
      <c r="CF321" s="6"/>
      <c r="CG321" s="17"/>
      <c r="CH321" s="32">
        <v>0.75</v>
      </c>
      <c r="CI321" s="19"/>
      <c r="CS321" s="16" t="s">
        <v>20</v>
      </c>
      <c r="CT321" s="6"/>
      <c r="CU321" s="6"/>
      <c r="CV321" s="17"/>
      <c r="CW321" s="32">
        <v>0.75</v>
      </c>
      <c r="CX321" s="19"/>
      <c r="DH321" s="16" t="s">
        <v>20</v>
      </c>
      <c r="DI321" s="6"/>
      <c r="DJ321" s="6"/>
      <c r="DK321" s="17"/>
      <c r="DL321" s="32">
        <v>0.75</v>
      </c>
      <c r="DM321" s="19"/>
      <c r="DW321" s="16" t="s">
        <v>20</v>
      </c>
      <c r="DX321" s="6"/>
      <c r="DY321" s="6"/>
      <c r="DZ321" s="17"/>
      <c r="EA321" s="32">
        <v>0.75</v>
      </c>
      <c r="EB321" s="19"/>
      <c r="EL321" s="16" t="s">
        <v>20</v>
      </c>
      <c r="EM321" s="6"/>
      <c r="EN321" s="6"/>
      <c r="EO321" s="17"/>
      <c r="EP321" s="32">
        <v>0.75</v>
      </c>
      <c r="EQ321" s="19"/>
      <c r="FA321" s="16" t="s">
        <v>20</v>
      </c>
      <c r="FB321" s="6"/>
      <c r="FC321" s="6"/>
      <c r="FD321" s="17"/>
      <c r="FE321" s="32">
        <v>0.75</v>
      </c>
      <c r="FF321" s="19"/>
      <c r="FP321" s="16" t="s">
        <v>20</v>
      </c>
      <c r="FQ321" s="6"/>
      <c r="FR321" s="6"/>
      <c r="FS321" s="17"/>
      <c r="FT321" s="32">
        <v>0.75</v>
      </c>
      <c r="FU321" s="19"/>
      <c r="GE321" s="16" t="s">
        <v>20</v>
      </c>
      <c r="GF321" s="6"/>
      <c r="GG321" s="6"/>
      <c r="GH321" s="17"/>
      <c r="GI321" s="32">
        <v>0.75</v>
      </c>
      <c r="GJ321" s="19"/>
    </row>
    <row r="322" ht="15.75" customHeight="1">
      <c r="A322" s="102"/>
      <c r="G322" s="33" t="s">
        <v>21</v>
      </c>
      <c r="H322" s="34"/>
      <c r="I322" s="34"/>
      <c r="J322" s="35"/>
      <c r="K322" s="36">
        <f>K271</f>
        <v>55000</v>
      </c>
      <c r="L322" s="37"/>
      <c r="V322" s="33" t="s">
        <v>21</v>
      </c>
      <c r="W322" s="34"/>
      <c r="X322" s="34"/>
      <c r="Y322" s="35"/>
      <c r="Z322" s="36">
        <f>K322</f>
        <v>55000</v>
      </c>
      <c r="AA322" s="37"/>
      <c r="AK322" s="33" t="s">
        <v>21</v>
      </c>
      <c r="AL322" s="34"/>
      <c r="AM322" s="34"/>
      <c r="AN322" s="35"/>
      <c r="AO322" s="36">
        <f>Z322</f>
        <v>55000</v>
      </c>
      <c r="AP322" s="37"/>
      <c r="AZ322" s="33" t="s">
        <v>21</v>
      </c>
      <c r="BA322" s="34"/>
      <c r="BB322" s="34"/>
      <c r="BC322" s="35"/>
      <c r="BD322" s="36">
        <f>AO322</f>
        <v>55000</v>
      </c>
      <c r="BE322" s="37"/>
      <c r="BO322" s="33" t="s">
        <v>21</v>
      </c>
      <c r="BP322" s="34"/>
      <c r="BQ322" s="34"/>
      <c r="BR322" s="35"/>
      <c r="BS322" s="36">
        <f>BD322</f>
        <v>55000</v>
      </c>
      <c r="BT322" s="37"/>
      <c r="CD322" s="33" t="s">
        <v>21</v>
      </c>
      <c r="CE322" s="34"/>
      <c r="CF322" s="34"/>
      <c r="CG322" s="35"/>
      <c r="CH322" s="36">
        <f>BS322</f>
        <v>55000</v>
      </c>
      <c r="CI322" s="37"/>
      <c r="CS322" s="33" t="s">
        <v>21</v>
      </c>
      <c r="CT322" s="34"/>
      <c r="CU322" s="34"/>
      <c r="CV322" s="35"/>
      <c r="CW322" s="36">
        <f>CH322</f>
        <v>55000</v>
      </c>
      <c r="CX322" s="37"/>
      <c r="DH322" s="33" t="s">
        <v>21</v>
      </c>
      <c r="DI322" s="34"/>
      <c r="DJ322" s="34"/>
      <c r="DK322" s="35"/>
      <c r="DL322" s="36">
        <f>CW322</f>
        <v>55000</v>
      </c>
      <c r="DM322" s="37"/>
      <c r="DW322" s="33" t="s">
        <v>21</v>
      </c>
      <c r="DX322" s="34"/>
      <c r="DY322" s="34"/>
      <c r="DZ322" s="35"/>
      <c r="EA322" s="36">
        <f>DL322</f>
        <v>55000</v>
      </c>
      <c r="EB322" s="37"/>
      <c r="EL322" s="33" t="s">
        <v>21</v>
      </c>
      <c r="EM322" s="34"/>
      <c r="EN322" s="34"/>
      <c r="EO322" s="35"/>
      <c r="EP322" s="36">
        <f>EA322</f>
        <v>55000</v>
      </c>
      <c r="EQ322" s="37"/>
      <c r="FA322" s="33" t="s">
        <v>21</v>
      </c>
      <c r="FB322" s="34"/>
      <c r="FC322" s="34"/>
      <c r="FD322" s="35"/>
      <c r="FE322" s="36">
        <f>EP322</f>
        <v>55000</v>
      </c>
      <c r="FF322" s="37"/>
      <c r="FP322" s="33" t="s">
        <v>21</v>
      </c>
      <c r="FQ322" s="34"/>
      <c r="FR322" s="34"/>
      <c r="FS322" s="35"/>
      <c r="FT322" s="36">
        <f>FE322</f>
        <v>55000</v>
      </c>
      <c r="FU322" s="37"/>
      <c r="GE322" s="33" t="s">
        <v>21</v>
      </c>
      <c r="GF322" s="34"/>
      <c r="GG322" s="34"/>
      <c r="GH322" s="35"/>
      <c r="GI322" s="36">
        <f>FT322</f>
        <v>55000</v>
      </c>
      <c r="GJ322" s="37"/>
    </row>
    <row r="323" ht="15.75" customHeight="1">
      <c r="A323" s="102"/>
      <c r="K323" s="38"/>
      <c r="L323" s="39"/>
      <c r="M323" s="39"/>
      <c r="N323" s="39"/>
      <c r="O323" s="39"/>
      <c r="P323" s="39"/>
      <c r="Q323" s="39"/>
      <c r="R323" s="39"/>
      <c r="S323" s="39"/>
      <c r="T323" s="39"/>
      <c r="Z323" s="38"/>
      <c r="AA323" s="39"/>
      <c r="AB323" s="39"/>
      <c r="AC323" s="39"/>
      <c r="AD323" s="39"/>
      <c r="AE323" s="39"/>
      <c r="AF323" s="39"/>
      <c r="AG323" s="39"/>
      <c r="AH323" s="39"/>
      <c r="AI323" s="39"/>
      <c r="AO323" s="38"/>
      <c r="AP323" s="39"/>
      <c r="AQ323" s="39"/>
      <c r="AR323" s="39"/>
      <c r="AS323" s="39"/>
      <c r="AT323" s="39"/>
      <c r="AU323" s="39"/>
      <c r="AV323" s="39"/>
      <c r="AW323" s="39"/>
      <c r="AX323" s="39"/>
      <c r="BD323" s="38"/>
      <c r="BE323" s="39"/>
      <c r="BF323" s="39"/>
      <c r="BG323" s="39"/>
      <c r="BH323" s="39"/>
      <c r="BI323" s="39"/>
      <c r="BJ323" s="39"/>
      <c r="BK323" s="39"/>
      <c r="BL323" s="39"/>
      <c r="BM323" s="39"/>
      <c r="BS323" s="38"/>
      <c r="BT323" s="39"/>
      <c r="BU323" s="39"/>
      <c r="BV323" s="39"/>
      <c r="BW323" s="39"/>
      <c r="BX323" s="39"/>
      <c r="BY323" s="39"/>
      <c r="BZ323" s="39"/>
      <c r="CA323" s="39"/>
      <c r="CB323" s="39"/>
      <c r="CH323" s="38"/>
      <c r="CI323" s="39"/>
      <c r="CJ323" s="39"/>
      <c r="CK323" s="39"/>
      <c r="CL323" s="39"/>
      <c r="CM323" s="39"/>
      <c r="CN323" s="39"/>
      <c r="CO323" s="39"/>
      <c r="CP323" s="39"/>
      <c r="CQ323" s="39"/>
      <c r="CW323" s="38"/>
      <c r="CX323" s="39"/>
      <c r="CY323" s="39"/>
      <c r="CZ323" s="39"/>
      <c r="DA323" s="39"/>
      <c r="DB323" s="39"/>
      <c r="DC323" s="39"/>
      <c r="DD323" s="39"/>
      <c r="DE323" s="39"/>
      <c r="DF323" s="39"/>
      <c r="DL323" s="38"/>
      <c r="DM323" s="39"/>
      <c r="DN323" s="39"/>
      <c r="DO323" s="39"/>
      <c r="DP323" s="39"/>
      <c r="DQ323" s="39"/>
      <c r="DR323" s="39"/>
      <c r="DS323" s="39"/>
      <c r="DT323" s="39"/>
      <c r="DU323" s="39"/>
      <c r="EA323" s="38"/>
      <c r="EB323" s="39"/>
      <c r="EC323" s="39"/>
      <c r="ED323" s="39"/>
      <c r="EE323" s="39"/>
      <c r="EF323" s="39"/>
      <c r="EG323" s="39"/>
      <c r="EH323" s="39"/>
      <c r="EI323" s="39"/>
      <c r="EJ323" s="39"/>
      <c r="EP323" s="38"/>
      <c r="EQ323" s="39"/>
      <c r="ER323" s="39"/>
      <c r="ES323" s="39"/>
      <c r="ET323" s="39"/>
      <c r="EU323" s="39"/>
      <c r="EV323" s="39"/>
      <c r="EW323" s="39"/>
      <c r="EX323" s="39"/>
      <c r="EY323" s="39"/>
      <c r="FE323" s="38"/>
      <c r="FF323" s="39"/>
      <c r="FG323" s="39"/>
      <c r="FH323" s="39"/>
      <c r="FI323" s="39"/>
      <c r="FJ323" s="39"/>
      <c r="FK323" s="39"/>
      <c r="FL323" s="39"/>
      <c r="FM323" s="39"/>
      <c r="FN323" s="39"/>
      <c r="FT323" s="38"/>
      <c r="FU323" s="39"/>
      <c r="FV323" s="39"/>
      <c r="FW323" s="39"/>
      <c r="FX323" s="39"/>
      <c r="FY323" s="39"/>
      <c r="FZ323" s="39"/>
      <c r="GA323" s="39"/>
      <c r="GB323" s="39"/>
      <c r="GC323" s="39"/>
      <c r="GI323" s="38"/>
      <c r="GJ323" s="39"/>
      <c r="GK323" s="39"/>
      <c r="GL323" s="39"/>
      <c r="GM323" s="39"/>
      <c r="GN323" s="39"/>
      <c r="GO323" s="39"/>
      <c r="GP323" s="39"/>
      <c r="GQ323" s="39"/>
      <c r="GR323" s="39"/>
    </row>
    <row r="324" ht="15.75" customHeight="1">
      <c r="A324" s="102"/>
      <c r="G324" s="40" t="s">
        <v>22</v>
      </c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41"/>
      <c r="V324" s="40" t="s">
        <v>22</v>
      </c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  <c r="AI324" s="41"/>
      <c r="AK324" s="40" t="s">
        <v>22</v>
      </c>
      <c r="AL324" s="27"/>
      <c r="AM324" s="27"/>
      <c r="AN324" s="27"/>
      <c r="AO324" s="27"/>
      <c r="AP324" s="27"/>
      <c r="AQ324" s="27"/>
      <c r="AR324" s="27"/>
      <c r="AS324" s="27"/>
      <c r="AT324" s="27"/>
      <c r="AU324" s="27"/>
      <c r="AV324" s="27"/>
      <c r="AW324" s="27"/>
      <c r="AX324" s="41"/>
      <c r="AZ324" s="40" t="s">
        <v>22</v>
      </c>
      <c r="BA324" s="27"/>
      <c r="BB324" s="27"/>
      <c r="BC324" s="27"/>
      <c r="BD324" s="27"/>
      <c r="BE324" s="27"/>
      <c r="BF324" s="27"/>
      <c r="BG324" s="27"/>
      <c r="BH324" s="27"/>
      <c r="BI324" s="27"/>
      <c r="BJ324" s="27"/>
      <c r="BK324" s="27"/>
      <c r="BL324" s="27"/>
      <c r="BM324" s="41"/>
      <c r="BO324" s="40" t="s">
        <v>22</v>
      </c>
      <c r="BP324" s="27"/>
      <c r="BQ324" s="27"/>
      <c r="BR324" s="27"/>
      <c r="BS324" s="27"/>
      <c r="BT324" s="27"/>
      <c r="BU324" s="27"/>
      <c r="BV324" s="27"/>
      <c r="BW324" s="27"/>
      <c r="BX324" s="27"/>
      <c r="BY324" s="27"/>
      <c r="BZ324" s="27"/>
      <c r="CA324" s="27"/>
      <c r="CB324" s="41"/>
      <c r="CD324" s="40" t="s">
        <v>22</v>
      </c>
      <c r="CE324" s="27"/>
      <c r="CF324" s="27"/>
      <c r="CG324" s="27"/>
      <c r="CH324" s="27"/>
      <c r="CI324" s="27"/>
      <c r="CJ324" s="27"/>
      <c r="CK324" s="27"/>
      <c r="CL324" s="27"/>
      <c r="CM324" s="27"/>
      <c r="CN324" s="27"/>
      <c r="CO324" s="27"/>
      <c r="CP324" s="27"/>
      <c r="CQ324" s="41"/>
      <c r="CS324" s="40" t="s">
        <v>22</v>
      </c>
      <c r="CT324" s="27"/>
      <c r="CU324" s="27"/>
      <c r="CV324" s="27"/>
      <c r="CW324" s="27"/>
      <c r="CX324" s="27"/>
      <c r="CY324" s="27"/>
      <c r="CZ324" s="27"/>
      <c r="DA324" s="27"/>
      <c r="DB324" s="27"/>
      <c r="DC324" s="27"/>
      <c r="DD324" s="27"/>
      <c r="DE324" s="27"/>
      <c r="DF324" s="41"/>
      <c r="DH324" s="40" t="s">
        <v>22</v>
      </c>
      <c r="DI324" s="27"/>
      <c r="DJ324" s="27"/>
      <c r="DK324" s="27"/>
      <c r="DL324" s="27"/>
      <c r="DM324" s="27"/>
      <c r="DN324" s="27"/>
      <c r="DO324" s="27"/>
      <c r="DP324" s="27"/>
      <c r="DQ324" s="27"/>
      <c r="DR324" s="27"/>
      <c r="DS324" s="27"/>
      <c r="DT324" s="27"/>
      <c r="DU324" s="41"/>
      <c r="DW324" s="40" t="s">
        <v>22</v>
      </c>
      <c r="DX324" s="27"/>
      <c r="DY324" s="27"/>
      <c r="DZ324" s="27"/>
      <c r="EA324" s="27"/>
      <c r="EB324" s="27"/>
      <c r="EC324" s="27"/>
      <c r="ED324" s="27"/>
      <c r="EE324" s="27"/>
      <c r="EF324" s="27"/>
      <c r="EG324" s="27"/>
      <c r="EH324" s="27"/>
      <c r="EI324" s="27"/>
      <c r="EJ324" s="41"/>
      <c r="EL324" s="40" t="s">
        <v>22</v>
      </c>
      <c r="EM324" s="27"/>
      <c r="EN324" s="27"/>
      <c r="EO324" s="27"/>
      <c r="EP324" s="27"/>
      <c r="EQ324" s="27"/>
      <c r="ER324" s="27"/>
      <c r="ES324" s="27"/>
      <c r="ET324" s="27"/>
      <c r="EU324" s="27"/>
      <c r="EV324" s="27"/>
      <c r="EW324" s="27"/>
      <c r="EX324" s="27"/>
      <c r="EY324" s="41"/>
      <c r="FA324" s="40" t="s">
        <v>22</v>
      </c>
      <c r="FB324" s="27"/>
      <c r="FC324" s="27"/>
      <c r="FD324" s="27"/>
      <c r="FE324" s="27"/>
      <c r="FF324" s="27"/>
      <c r="FG324" s="27"/>
      <c r="FH324" s="27"/>
      <c r="FI324" s="27"/>
      <c r="FJ324" s="27"/>
      <c r="FK324" s="27"/>
      <c r="FL324" s="27"/>
      <c r="FM324" s="27"/>
      <c r="FN324" s="41"/>
      <c r="FP324" s="40" t="s">
        <v>22</v>
      </c>
      <c r="FQ324" s="27"/>
      <c r="FR324" s="27"/>
      <c r="FS324" s="27"/>
      <c r="FT324" s="27"/>
      <c r="FU324" s="27"/>
      <c r="FV324" s="27"/>
      <c r="FW324" s="27"/>
      <c r="FX324" s="27"/>
      <c r="FY324" s="27"/>
      <c r="FZ324" s="27"/>
      <c r="GA324" s="27"/>
      <c r="GB324" s="27"/>
      <c r="GC324" s="41"/>
      <c r="GE324" s="40" t="s">
        <v>22</v>
      </c>
      <c r="GF324" s="27"/>
      <c r="GG324" s="27"/>
      <c r="GH324" s="27"/>
      <c r="GI324" s="27"/>
      <c r="GJ324" s="27"/>
      <c r="GK324" s="27"/>
      <c r="GL324" s="27"/>
      <c r="GM324" s="27"/>
      <c r="GN324" s="27"/>
      <c r="GO324" s="27"/>
      <c r="GP324" s="27"/>
      <c r="GQ324" s="27"/>
      <c r="GR324" s="41"/>
    </row>
    <row r="325" ht="15.75" customHeight="1">
      <c r="A325" s="102"/>
      <c r="G325" s="16" t="s">
        <v>23</v>
      </c>
      <c r="H325" s="6"/>
      <c r="I325" s="6"/>
      <c r="J325" s="17"/>
      <c r="K325" s="42">
        <v>0.1</v>
      </c>
      <c r="L325" s="42">
        <v>0.2</v>
      </c>
      <c r="M325" s="42">
        <v>0.3</v>
      </c>
      <c r="N325" s="42">
        <v>0.4</v>
      </c>
      <c r="O325" s="42">
        <v>0.5</v>
      </c>
      <c r="P325" s="42">
        <v>0.6</v>
      </c>
      <c r="Q325" s="42">
        <v>0.7</v>
      </c>
      <c r="R325" s="42">
        <v>0.8</v>
      </c>
      <c r="S325" s="42">
        <v>0.9</v>
      </c>
      <c r="T325" s="43">
        <v>1.0</v>
      </c>
      <c r="V325" s="16" t="s">
        <v>23</v>
      </c>
      <c r="W325" s="6"/>
      <c r="X325" s="6"/>
      <c r="Y325" s="17"/>
      <c r="Z325" s="42">
        <v>0.1</v>
      </c>
      <c r="AA325" s="42">
        <v>0.2</v>
      </c>
      <c r="AB325" s="42">
        <v>0.3</v>
      </c>
      <c r="AC325" s="42">
        <v>0.4</v>
      </c>
      <c r="AD325" s="42">
        <v>0.5</v>
      </c>
      <c r="AE325" s="42">
        <v>0.6</v>
      </c>
      <c r="AF325" s="42">
        <v>0.7</v>
      </c>
      <c r="AG325" s="42">
        <v>0.8</v>
      </c>
      <c r="AH325" s="42">
        <v>0.9</v>
      </c>
      <c r="AI325" s="43">
        <v>1.0</v>
      </c>
      <c r="AK325" s="16" t="s">
        <v>23</v>
      </c>
      <c r="AL325" s="6"/>
      <c r="AM325" s="6"/>
      <c r="AN325" s="17"/>
      <c r="AO325" s="42">
        <v>0.1</v>
      </c>
      <c r="AP325" s="42">
        <v>0.2</v>
      </c>
      <c r="AQ325" s="42">
        <v>0.3</v>
      </c>
      <c r="AR325" s="42">
        <v>0.4</v>
      </c>
      <c r="AS325" s="42">
        <v>0.5</v>
      </c>
      <c r="AT325" s="42">
        <v>0.6</v>
      </c>
      <c r="AU325" s="42">
        <v>0.7</v>
      </c>
      <c r="AV325" s="42">
        <v>0.8</v>
      </c>
      <c r="AW325" s="42">
        <v>0.9</v>
      </c>
      <c r="AX325" s="43">
        <v>1.0</v>
      </c>
      <c r="AZ325" s="16" t="s">
        <v>23</v>
      </c>
      <c r="BA325" s="6"/>
      <c r="BB325" s="6"/>
      <c r="BC325" s="17"/>
      <c r="BD325" s="42">
        <v>0.1</v>
      </c>
      <c r="BE325" s="42">
        <v>0.2</v>
      </c>
      <c r="BF325" s="42">
        <v>0.3</v>
      </c>
      <c r="BG325" s="42">
        <v>0.4</v>
      </c>
      <c r="BH325" s="42">
        <v>0.5</v>
      </c>
      <c r="BI325" s="42">
        <v>0.6</v>
      </c>
      <c r="BJ325" s="42">
        <v>0.7</v>
      </c>
      <c r="BK325" s="42">
        <v>0.8</v>
      </c>
      <c r="BL325" s="42">
        <v>0.9</v>
      </c>
      <c r="BM325" s="43">
        <v>1.0</v>
      </c>
      <c r="BO325" s="16" t="s">
        <v>23</v>
      </c>
      <c r="BP325" s="6"/>
      <c r="BQ325" s="6"/>
      <c r="BR325" s="17"/>
      <c r="BS325" s="42">
        <v>0.1</v>
      </c>
      <c r="BT325" s="42">
        <v>0.2</v>
      </c>
      <c r="BU325" s="42">
        <v>0.3</v>
      </c>
      <c r="BV325" s="42">
        <v>0.4</v>
      </c>
      <c r="BW325" s="42">
        <v>0.5</v>
      </c>
      <c r="BX325" s="42">
        <v>0.6</v>
      </c>
      <c r="BY325" s="42">
        <v>0.7</v>
      </c>
      <c r="BZ325" s="42">
        <v>0.8</v>
      </c>
      <c r="CA325" s="42">
        <v>0.9</v>
      </c>
      <c r="CB325" s="43">
        <v>1.0</v>
      </c>
      <c r="CD325" s="16" t="s">
        <v>23</v>
      </c>
      <c r="CE325" s="6"/>
      <c r="CF325" s="6"/>
      <c r="CG325" s="17"/>
      <c r="CH325" s="42">
        <v>0.1</v>
      </c>
      <c r="CI325" s="42">
        <v>0.2</v>
      </c>
      <c r="CJ325" s="42">
        <v>0.3</v>
      </c>
      <c r="CK325" s="42">
        <v>0.4</v>
      </c>
      <c r="CL325" s="42">
        <v>0.5</v>
      </c>
      <c r="CM325" s="42">
        <v>0.6</v>
      </c>
      <c r="CN325" s="42">
        <v>0.7</v>
      </c>
      <c r="CO325" s="42">
        <v>0.8</v>
      </c>
      <c r="CP325" s="42">
        <v>0.9</v>
      </c>
      <c r="CQ325" s="43">
        <v>1.0</v>
      </c>
      <c r="CS325" s="16" t="s">
        <v>23</v>
      </c>
      <c r="CT325" s="6"/>
      <c r="CU325" s="6"/>
      <c r="CV325" s="17"/>
      <c r="CW325" s="42">
        <v>0.1</v>
      </c>
      <c r="CX325" s="42">
        <v>0.2</v>
      </c>
      <c r="CY325" s="42">
        <v>0.3</v>
      </c>
      <c r="CZ325" s="42">
        <v>0.4</v>
      </c>
      <c r="DA325" s="42">
        <v>0.5</v>
      </c>
      <c r="DB325" s="42">
        <v>0.6</v>
      </c>
      <c r="DC325" s="42">
        <v>0.7</v>
      </c>
      <c r="DD325" s="42">
        <v>0.8</v>
      </c>
      <c r="DE325" s="42">
        <v>0.9</v>
      </c>
      <c r="DF325" s="43">
        <v>1.0</v>
      </c>
      <c r="DH325" s="16" t="s">
        <v>23</v>
      </c>
      <c r="DI325" s="6"/>
      <c r="DJ325" s="6"/>
      <c r="DK325" s="17"/>
      <c r="DL325" s="42">
        <v>0.1</v>
      </c>
      <c r="DM325" s="42">
        <v>0.2</v>
      </c>
      <c r="DN325" s="42">
        <v>0.3</v>
      </c>
      <c r="DO325" s="42">
        <v>0.4</v>
      </c>
      <c r="DP325" s="42">
        <v>0.5</v>
      </c>
      <c r="DQ325" s="42">
        <v>0.6</v>
      </c>
      <c r="DR325" s="42">
        <v>0.7</v>
      </c>
      <c r="DS325" s="42">
        <v>0.8</v>
      </c>
      <c r="DT325" s="42">
        <v>0.9</v>
      </c>
      <c r="DU325" s="43">
        <v>1.0</v>
      </c>
      <c r="DW325" s="16" t="s">
        <v>23</v>
      </c>
      <c r="DX325" s="6"/>
      <c r="DY325" s="6"/>
      <c r="DZ325" s="17"/>
      <c r="EA325" s="42">
        <v>0.1</v>
      </c>
      <c r="EB325" s="42">
        <v>0.2</v>
      </c>
      <c r="EC325" s="42">
        <v>0.3</v>
      </c>
      <c r="ED325" s="42">
        <v>0.4</v>
      </c>
      <c r="EE325" s="42">
        <v>0.5</v>
      </c>
      <c r="EF325" s="42">
        <v>0.6</v>
      </c>
      <c r="EG325" s="42">
        <v>0.7</v>
      </c>
      <c r="EH325" s="42">
        <v>0.8</v>
      </c>
      <c r="EI325" s="42">
        <v>0.9</v>
      </c>
      <c r="EJ325" s="43">
        <v>1.0</v>
      </c>
      <c r="EL325" s="16" t="s">
        <v>23</v>
      </c>
      <c r="EM325" s="6"/>
      <c r="EN325" s="6"/>
      <c r="EO325" s="17"/>
      <c r="EP325" s="42">
        <v>0.1</v>
      </c>
      <c r="EQ325" s="42">
        <v>0.2</v>
      </c>
      <c r="ER325" s="42">
        <v>0.3</v>
      </c>
      <c r="ES325" s="42">
        <v>0.4</v>
      </c>
      <c r="ET325" s="42">
        <v>0.5</v>
      </c>
      <c r="EU325" s="42">
        <v>0.6</v>
      </c>
      <c r="EV325" s="42">
        <v>0.7</v>
      </c>
      <c r="EW325" s="42">
        <v>0.8</v>
      </c>
      <c r="EX325" s="42">
        <v>0.9</v>
      </c>
      <c r="EY325" s="43">
        <v>1.0</v>
      </c>
      <c r="FA325" s="16" t="s">
        <v>23</v>
      </c>
      <c r="FB325" s="6"/>
      <c r="FC325" s="6"/>
      <c r="FD325" s="17"/>
      <c r="FE325" s="42">
        <v>0.1</v>
      </c>
      <c r="FF325" s="42">
        <v>0.2</v>
      </c>
      <c r="FG325" s="42">
        <v>0.3</v>
      </c>
      <c r="FH325" s="42">
        <v>0.4</v>
      </c>
      <c r="FI325" s="42">
        <v>0.5</v>
      </c>
      <c r="FJ325" s="42">
        <v>0.6</v>
      </c>
      <c r="FK325" s="42">
        <v>0.7</v>
      </c>
      <c r="FL325" s="42">
        <v>0.8</v>
      </c>
      <c r="FM325" s="42">
        <v>0.9</v>
      </c>
      <c r="FN325" s="43">
        <v>1.0</v>
      </c>
      <c r="FP325" s="16" t="s">
        <v>23</v>
      </c>
      <c r="FQ325" s="6"/>
      <c r="FR325" s="6"/>
      <c r="FS325" s="17"/>
      <c r="FT325" s="42">
        <v>0.1</v>
      </c>
      <c r="FU325" s="42">
        <v>0.2</v>
      </c>
      <c r="FV325" s="42">
        <v>0.3</v>
      </c>
      <c r="FW325" s="42">
        <v>0.4</v>
      </c>
      <c r="FX325" s="42">
        <v>0.5</v>
      </c>
      <c r="FY325" s="42">
        <v>0.6</v>
      </c>
      <c r="FZ325" s="42">
        <v>0.7</v>
      </c>
      <c r="GA325" s="42">
        <v>0.8</v>
      </c>
      <c r="GB325" s="42">
        <v>0.9</v>
      </c>
      <c r="GC325" s="43">
        <v>1.0</v>
      </c>
      <c r="GE325" s="16" t="s">
        <v>23</v>
      </c>
      <c r="GF325" s="6"/>
      <c r="GG325" s="6"/>
      <c r="GH325" s="17"/>
      <c r="GI325" s="42">
        <v>0.1</v>
      </c>
      <c r="GJ325" s="42">
        <v>0.2</v>
      </c>
      <c r="GK325" s="42">
        <v>0.3</v>
      </c>
      <c r="GL325" s="42">
        <v>0.4</v>
      </c>
      <c r="GM325" s="42">
        <v>0.5</v>
      </c>
      <c r="GN325" s="42">
        <v>0.6</v>
      </c>
      <c r="GO325" s="42">
        <v>0.7</v>
      </c>
      <c r="GP325" s="42">
        <v>0.8</v>
      </c>
      <c r="GQ325" s="42">
        <v>0.9</v>
      </c>
      <c r="GR325" s="43">
        <v>1.0</v>
      </c>
    </row>
    <row r="326" ht="15.75" customHeight="1">
      <c r="A326" s="102"/>
      <c r="G326" s="16" t="s">
        <v>24</v>
      </c>
      <c r="H326" s="6"/>
      <c r="I326" s="6"/>
      <c r="J326" s="17"/>
      <c r="K326" s="44">
        <f>K315*K325</f>
        <v>110</v>
      </c>
      <c r="L326" s="44">
        <f>K315*L325</f>
        <v>220</v>
      </c>
      <c r="M326" s="44">
        <f>K315*M325</f>
        <v>330</v>
      </c>
      <c r="N326" s="44">
        <f>K315*N325</f>
        <v>440</v>
      </c>
      <c r="O326" s="44">
        <f>K315*O325</f>
        <v>550</v>
      </c>
      <c r="P326" s="44">
        <f>K315*P325</f>
        <v>660</v>
      </c>
      <c r="Q326" s="44">
        <f>K315*Q325</f>
        <v>770</v>
      </c>
      <c r="R326" s="44">
        <f>K315*R325</f>
        <v>880</v>
      </c>
      <c r="S326" s="44">
        <f>K315*S325</f>
        <v>990</v>
      </c>
      <c r="T326" s="45">
        <f>K315*T325</f>
        <v>1100</v>
      </c>
      <c r="V326" s="16" t="s">
        <v>24</v>
      </c>
      <c r="W326" s="6"/>
      <c r="X326" s="6"/>
      <c r="Y326" s="17"/>
      <c r="Z326" s="44">
        <f>Z315*Z325</f>
        <v>110</v>
      </c>
      <c r="AA326" s="44">
        <f>Z315*AA325</f>
        <v>220</v>
      </c>
      <c r="AB326" s="44">
        <f>Z315*AB325</f>
        <v>330</v>
      </c>
      <c r="AC326" s="44">
        <f>Z315*AC325</f>
        <v>440</v>
      </c>
      <c r="AD326" s="44">
        <f>Z315*AD325</f>
        <v>550</v>
      </c>
      <c r="AE326" s="44">
        <f>Z315*AE325</f>
        <v>660</v>
      </c>
      <c r="AF326" s="44">
        <f>Z315*AF325</f>
        <v>770</v>
      </c>
      <c r="AG326" s="44">
        <f>Z315*AG325</f>
        <v>880</v>
      </c>
      <c r="AH326" s="44">
        <f>Z315*AH325</f>
        <v>990</v>
      </c>
      <c r="AI326" s="45">
        <f>Z315*AI325</f>
        <v>1100</v>
      </c>
      <c r="AK326" s="16" t="s">
        <v>24</v>
      </c>
      <c r="AL326" s="6"/>
      <c r="AM326" s="6"/>
      <c r="AN326" s="17"/>
      <c r="AO326" s="44">
        <f>AO315*AO325</f>
        <v>110</v>
      </c>
      <c r="AP326" s="44">
        <f>AO315*AP325</f>
        <v>220</v>
      </c>
      <c r="AQ326" s="44">
        <f>AO315*AQ325</f>
        <v>330</v>
      </c>
      <c r="AR326" s="44">
        <f>AO315*AR325</f>
        <v>440</v>
      </c>
      <c r="AS326" s="44">
        <f>AO315*AS325</f>
        <v>550</v>
      </c>
      <c r="AT326" s="44">
        <f>AO315*AT325</f>
        <v>660</v>
      </c>
      <c r="AU326" s="44">
        <f>AO315*AU325</f>
        <v>770</v>
      </c>
      <c r="AV326" s="44">
        <f>AO315*AV325</f>
        <v>880</v>
      </c>
      <c r="AW326" s="44">
        <f>AO315*AW325</f>
        <v>990</v>
      </c>
      <c r="AX326" s="45">
        <f>AO315*AX325</f>
        <v>1100</v>
      </c>
      <c r="AZ326" s="16" t="s">
        <v>24</v>
      </c>
      <c r="BA326" s="6"/>
      <c r="BB326" s="6"/>
      <c r="BC326" s="17"/>
      <c r="BD326" s="44">
        <f>BD315*BD325</f>
        <v>110</v>
      </c>
      <c r="BE326" s="44">
        <f>BD315*BE325</f>
        <v>220</v>
      </c>
      <c r="BF326" s="44">
        <f>BD315*BF325</f>
        <v>330</v>
      </c>
      <c r="BG326" s="44">
        <f>BD315*BG325</f>
        <v>440</v>
      </c>
      <c r="BH326" s="44">
        <f>BD315*BH325</f>
        <v>550</v>
      </c>
      <c r="BI326" s="44">
        <f>BD315*BI325</f>
        <v>660</v>
      </c>
      <c r="BJ326" s="44">
        <f>BD315*BJ325</f>
        <v>770</v>
      </c>
      <c r="BK326" s="44">
        <f>BD315*BK325</f>
        <v>880</v>
      </c>
      <c r="BL326" s="44">
        <f>BD315*BL325</f>
        <v>990</v>
      </c>
      <c r="BM326" s="45">
        <f>BD315*BM325</f>
        <v>1100</v>
      </c>
      <c r="BO326" s="16" t="s">
        <v>24</v>
      </c>
      <c r="BP326" s="6"/>
      <c r="BQ326" s="6"/>
      <c r="BR326" s="17"/>
      <c r="BS326" s="44">
        <f>BS315*BS325</f>
        <v>110</v>
      </c>
      <c r="BT326" s="44">
        <f>BS315*BT325</f>
        <v>220</v>
      </c>
      <c r="BU326" s="44">
        <f>BS315*BU325</f>
        <v>330</v>
      </c>
      <c r="BV326" s="44">
        <f>BS315*BV325</f>
        <v>440</v>
      </c>
      <c r="BW326" s="44">
        <f>BS315*BW325</f>
        <v>550</v>
      </c>
      <c r="BX326" s="44">
        <f>BS315*BX325</f>
        <v>660</v>
      </c>
      <c r="BY326" s="44">
        <f>BS315*BY325</f>
        <v>770</v>
      </c>
      <c r="BZ326" s="44">
        <f>BS315*BZ325</f>
        <v>880</v>
      </c>
      <c r="CA326" s="44">
        <f>BS315*CA325</f>
        <v>990</v>
      </c>
      <c r="CB326" s="45">
        <f>BS315*CB325</f>
        <v>1100</v>
      </c>
      <c r="CD326" s="16" t="s">
        <v>24</v>
      </c>
      <c r="CE326" s="6"/>
      <c r="CF326" s="6"/>
      <c r="CG326" s="17"/>
      <c r="CH326" s="44">
        <f>CH315*CH325</f>
        <v>110</v>
      </c>
      <c r="CI326" s="44">
        <f>CH315*CI325</f>
        <v>220</v>
      </c>
      <c r="CJ326" s="44">
        <f>CH315*CJ325</f>
        <v>330</v>
      </c>
      <c r="CK326" s="44">
        <f>CH315*CK325</f>
        <v>440</v>
      </c>
      <c r="CL326" s="44">
        <f>CH315*CL325</f>
        <v>550</v>
      </c>
      <c r="CM326" s="44">
        <f>CH315*CM325</f>
        <v>660</v>
      </c>
      <c r="CN326" s="44">
        <f>CH315*CN325</f>
        <v>770</v>
      </c>
      <c r="CO326" s="44">
        <f>CH315*CO325</f>
        <v>880</v>
      </c>
      <c r="CP326" s="44">
        <f>CH315*CP325</f>
        <v>990</v>
      </c>
      <c r="CQ326" s="45">
        <f>CH315*CQ325</f>
        <v>1100</v>
      </c>
      <c r="CS326" s="16" t="s">
        <v>24</v>
      </c>
      <c r="CT326" s="6"/>
      <c r="CU326" s="6"/>
      <c r="CV326" s="17"/>
      <c r="CW326" s="44">
        <f>CW315*CW325</f>
        <v>110</v>
      </c>
      <c r="CX326" s="44">
        <f>CW315*CX325</f>
        <v>220</v>
      </c>
      <c r="CY326" s="44">
        <f>CW315*CY325</f>
        <v>330</v>
      </c>
      <c r="CZ326" s="44">
        <f>CW315*CZ325</f>
        <v>440</v>
      </c>
      <c r="DA326" s="44">
        <f>CW315*DA325</f>
        <v>550</v>
      </c>
      <c r="DB326" s="44">
        <f>CW315*DB325</f>
        <v>660</v>
      </c>
      <c r="DC326" s="44">
        <f>CW315*DC325</f>
        <v>770</v>
      </c>
      <c r="DD326" s="44">
        <f>CW315*DD325</f>
        <v>880</v>
      </c>
      <c r="DE326" s="44">
        <f>CW315*DE325</f>
        <v>990</v>
      </c>
      <c r="DF326" s="45">
        <f>CW315*DF325</f>
        <v>1100</v>
      </c>
      <c r="DH326" s="16" t="s">
        <v>24</v>
      </c>
      <c r="DI326" s="6"/>
      <c r="DJ326" s="6"/>
      <c r="DK326" s="17"/>
      <c r="DL326" s="44">
        <f>DL315*DL325</f>
        <v>110</v>
      </c>
      <c r="DM326" s="44">
        <f>DL315*DM325</f>
        <v>220</v>
      </c>
      <c r="DN326" s="44">
        <f>DL315*DN325</f>
        <v>330</v>
      </c>
      <c r="DO326" s="44">
        <f>DL315*DO325</f>
        <v>440</v>
      </c>
      <c r="DP326" s="44">
        <f>DL315*DP325</f>
        <v>550</v>
      </c>
      <c r="DQ326" s="44">
        <f>DL315*DQ325</f>
        <v>660</v>
      </c>
      <c r="DR326" s="44">
        <f>DL315*DR325</f>
        <v>770</v>
      </c>
      <c r="DS326" s="44">
        <f>DL315*DS325</f>
        <v>880</v>
      </c>
      <c r="DT326" s="44">
        <f>DL315*DT325</f>
        <v>990</v>
      </c>
      <c r="DU326" s="45">
        <f>DL315*DU325</f>
        <v>1100</v>
      </c>
      <c r="DW326" s="16" t="s">
        <v>24</v>
      </c>
      <c r="DX326" s="6"/>
      <c r="DY326" s="6"/>
      <c r="DZ326" s="17"/>
      <c r="EA326" s="44">
        <f>EA315*EA325</f>
        <v>110</v>
      </c>
      <c r="EB326" s="44">
        <f>EA315*EB325</f>
        <v>220</v>
      </c>
      <c r="EC326" s="44">
        <f>EA315*EC325</f>
        <v>330</v>
      </c>
      <c r="ED326" s="44">
        <f>EA315*ED325</f>
        <v>440</v>
      </c>
      <c r="EE326" s="44">
        <f>EA315*EE325</f>
        <v>550</v>
      </c>
      <c r="EF326" s="44">
        <f>EA315*EF325</f>
        <v>660</v>
      </c>
      <c r="EG326" s="44">
        <f>EA315*EG325</f>
        <v>770</v>
      </c>
      <c r="EH326" s="44">
        <f>EA315*EH325</f>
        <v>880</v>
      </c>
      <c r="EI326" s="44">
        <f>EA315*EI325</f>
        <v>990</v>
      </c>
      <c r="EJ326" s="45">
        <f>EA315*EJ325</f>
        <v>1100</v>
      </c>
      <c r="EL326" s="16" t="s">
        <v>24</v>
      </c>
      <c r="EM326" s="6"/>
      <c r="EN326" s="6"/>
      <c r="EO326" s="17"/>
      <c r="EP326" s="44">
        <f>EP315*EP325</f>
        <v>110</v>
      </c>
      <c r="EQ326" s="44">
        <f>EP315*EQ325</f>
        <v>220</v>
      </c>
      <c r="ER326" s="44">
        <f>EP315*ER325</f>
        <v>330</v>
      </c>
      <c r="ES326" s="44">
        <f>EP315*ES325</f>
        <v>440</v>
      </c>
      <c r="ET326" s="44">
        <f>EP315*ET325</f>
        <v>550</v>
      </c>
      <c r="EU326" s="44">
        <f>EP315*EU325</f>
        <v>660</v>
      </c>
      <c r="EV326" s="44">
        <f>EP315*EV325</f>
        <v>770</v>
      </c>
      <c r="EW326" s="44">
        <f>EP315*EW325</f>
        <v>880</v>
      </c>
      <c r="EX326" s="44">
        <f>EP315*EX325</f>
        <v>990</v>
      </c>
      <c r="EY326" s="45">
        <f>EP315*EY325</f>
        <v>1100</v>
      </c>
      <c r="FA326" s="16" t="s">
        <v>24</v>
      </c>
      <c r="FB326" s="6"/>
      <c r="FC326" s="6"/>
      <c r="FD326" s="17"/>
      <c r="FE326" s="44">
        <f>FE315*FE325</f>
        <v>110</v>
      </c>
      <c r="FF326" s="44">
        <f>FE315*FF325</f>
        <v>220</v>
      </c>
      <c r="FG326" s="44">
        <f>FE315*FG325</f>
        <v>330</v>
      </c>
      <c r="FH326" s="44">
        <f>FE315*FH325</f>
        <v>440</v>
      </c>
      <c r="FI326" s="44">
        <f>FE315*FI325</f>
        <v>550</v>
      </c>
      <c r="FJ326" s="44">
        <f>FE315*FJ325</f>
        <v>660</v>
      </c>
      <c r="FK326" s="44">
        <f>FE315*FK325</f>
        <v>770</v>
      </c>
      <c r="FL326" s="44">
        <f>FE315*FL325</f>
        <v>880</v>
      </c>
      <c r="FM326" s="44">
        <f>FE315*FM325</f>
        <v>990</v>
      </c>
      <c r="FN326" s="45">
        <f>FE315*FN325</f>
        <v>1100</v>
      </c>
      <c r="FP326" s="16" t="s">
        <v>24</v>
      </c>
      <c r="FQ326" s="6"/>
      <c r="FR326" s="6"/>
      <c r="FS326" s="17"/>
      <c r="FT326" s="44">
        <f>FT315*FT325</f>
        <v>110</v>
      </c>
      <c r="FU326" s="44">
        <f>FT315*FU325</f>
        <v>220</v>
      </c>
      <c r="FV326" s="44">
        <f>FT315*FV325</f>
        <v>330</v>
      </c>
      <c r="FW326" s="44">
        <f>FT315*FW325</f>
        <v>440</v>
      </c>
      <c r="FX326" s="44">
        <f>FT315*FX325</f>
        <v>550</v>
      </c>
      <c r="FY326" s="44">
        <f>FT315*FY325</f>
        <v>660</v>
      </c>
      <c r="FZ326" s="44">
        <f>FT315*FZ325</f>
        <v>770</v>
      </c>
      <c r="GA326" s="44">
        <f>FT315*GA325</f>
        <v>880</v>
      </c>
      <c r="GB326" s="44">
        <f>FT315*GB325</f>
        <v>990</v>
      </c>
      <c r="GC326" s="45">
        <f>FT315*GC325</f>
        <v>1100</v>
      </c>
      <c r="GE326" s="16" t="s">
        <v>24</v>
      </c>
      <c r="GF326" s="6"/>
      <c r="GG326" s="6"/>
      <c r="GH326" s="17"/>
      <c r="GI326" s="44">
        <f>GI315*GI325</f>
        <v>110</v>
      </c>
      <c r="GJ326" s="44">
        <f>GI315*GJ325</f>
        <v>220</v>
      </c>
      <c r="GK326" s="44">
        <f>GI315*GK325</f>
        <v>330</v>
      </c>
      <c r="GL326" s="44">
        <f>GI315*GL325</f>
        <v>440</v>
      </c>
      <c r="GM326" s="44">
        <f>GI315*GM325</f>
        <v>550</v>
      </c>
      <c r="GN326" s="44">
        <f>GI315*GN325</f>
        <v>660</v>
      </c>
      <c r="GO326" s="44">
        <f>GI315*GO325</f>
        <v>770</v>
      </c>
      <c r="GP326" s="44">
        <f>GI315*GP325</f>
        <v>880</v>
      </c>
      <c r="GQ326" s="44">
        <f>GI315*GQ325</f>
        <v>990</v>
      </c>
      <c r="GR326" s="45">
        <f>GI315*GR325</f>
        <v>1100</v>
      </c>
    </row>
    <row r="327" ht="15.75" customHeight="1">
      <c r="A327" s="102"/>
      <c r="G327" s="16" t="s">
        <v>25</v>
      </c>
      <c r="H327" s="6"/>
      <c r="I327" s="6"/>
      <c r="J327" s="17"/>
      <c r="K327" s="44">
        <f t="shared" ref="K327:T327" si="649">K326*0.074</f>
        <v>8.14</v>
      </c>
      <c r="L327" s="44">
        <f t="shared" si="649"/>
        <v>16.28</v>
      </c>
      <c r="M327" s="44">
        <f t="shared" si="649"/>
        <v>24.42</v>
      </c>
      <c r="N327" s="44">
        <f t="shared" si="649"/>
        <v>32.56</v>
      </c>
      <c r="O327" s="44">
        <f t="shared" si="649"/>
        <v>40.7</v>
      </c>
      <c r="P327" s="44">
        <f t="shared" si="649"/>
        <v>48.84</v>
      </c>
      <c r="Q327" s="44">
        <f t="shared" si="649"/>
        <v>56.98</v>
      </c>
      <c r="R327" s="44">
        <f t="shared" si="649"/>
        <v>65.12</v>
      </c>
      <c r="S327" s="44">
        <f t="shared" si="649"/>
        <v>73.26</v>
      </c>
      <c r="T327" s="45">
        <f t="shared" si="649"/>
        <v>81.4</v>
      </c>
      <c r="V327" s="16" t="s">
        <v>25</v>
      </c>
      <c r="W327" s="6"/>
      <c r="X327" s="6"/>
      <c r="Y327" s="17"/>
      <c r="Z327" s="44">
        <f t="shared" ref="Z327:AI327" si="650">Z326*0.074</f>
        <v>8.14</v>
      </c>
      <c r="AA327" s="44">
        <f t="shared" si="650"/>
        <v>16.28</v>
      </c>
      <c r="AB327" s="44">
        <f t="shared" si="650"/>
        <v>24.42</v>
      </c>
      <c r="AC327" s="44">
        <f t="shared" si="650"/>
        <v>32.56</v>
      </c>
      <c r="AD327" s="44">
        <f t="shared" si="650"/>
        <v>40.7</v>
      </c>
      <c r="AE327" s="44">
        <f t="shared" si="650"/>
        <v>48.84</v>
      </c>
      <c r="AF327" s="44">
        <f t="shared" si="650"/>
        <v>56.98</v>
      </c>
      <c r="AG327" s="44">
        <f t="shared" si="650"/>
        <v>65.12</v>
      </c>
      <c r="AH327" s="44">
        <f t="shared" si="650"/>
        <v>73.26</v>
      </c>
      <c r="AI327" s="45">
        <f t="shared" si="650"/>
        <v>81.4</v>
      </c>
      <c r="AK327" s="16" t="s">
        <v>25</v>
      </c>
      <c r="AL327" s="6"/>
      <c r="AM327" s="6"/>
      <c r="AN327" s="17"/>
      <c r="AO327" s="44">
        <f t="shared" ref="AO327:AX327" si="651">AO326*0.074</f>
        <v>8.14</v>
      </c>
      <c r="AP327" s="44">
        <f t="shared" si="651"/>
        <v>16.28</v>
      </c>
      <c r="AQ327" s="44">
        <f t="shared" si="651"/>
        <v>24.42</v>
      </c>
      <c r="AR327" s="44">
        <f t="shared" si="651"/>
        <v>32.56</v>
      </c>
      <c r="AS327" s="44">
        <f t="shared" si="651"/>
        <v>40.7</v>
      </c>
      <c r="AT327" s="44">
        <f t="shared" si="651"/>
        <v>48.84</v>
      </c>
      <c r="AU327" s="44">
        <f t="shared" si="651"/>
        <v>56.98</v>
      </c>
      <c r="AV327" s="44">
        <f t="shared" si="651"/>
        <v>65.12</v>
      </c>
      <c r="AW327" s="44">
        <f t="shared" si="651"/>
        <v>73.26</v>
      </c>
      <c r="AX327" s="45">
        <f t="shared" si="651"/>
        <v>81.4</v>
      </c>
      <c r="AZ327" s="16" t="s">
        <v>25</v>
      </c>
      <c r="BA327" s="6"/>
      <c r="BB327" s="6"/>
      <c r="BC327" s="17"/>
      <c r="BD327" s="44">
        <f t="shared" ref="BD327:BM327" si="652">BD326*0.074</f>
        <v>8.14</v>
      </c>
      <c r="BE327" s="44">
        <f t="shared" si="652"/>
        <v>16.28</v>
      </c>
      <c r="BF327" s="44">
        <f t="shared" si="652"/>
        <v>24.42</v>
      </c>
      <c r="BG327" s="44">
        <f t="shared" si="652"/>
        <v>32.56</v>
      </c>
      <c r="BH327" s="44">
        <f t="shared" si="652"/>
        <v>40.7</v>
      </c>
      <c r="BI327" s="44">
        <f t="shared" si="652"/>
        <v>48.84</v>
      </c>
      <c r="BJ327" s="44">
        <f t="shared" si="652"/>
        <v>56.98</v>
      </c>
      <c r="BK327" s="44">
        <f t="shared" si="652"/>
        <v>65.12</v>
      </c>
      <c r="BL327" s="44">
        <f t="shared" si="652"/>
        <v>73.26</v>
      </c>
      <c r="BM327" s="45">
        <f t="shared" si="652"/>
        <v>81.4</v>
      </c>
      <c r="BO327" s="16" t="s">
        <v>25</v>
      </c>
      <c r="BP327" s="6"/>
      <c r="BQ327" s="6"/>
      <c r="BR327" s="17"/>
      <c r="BS327" s="44">
        <f t="shared" ref="BS327:CB327" si="653">BS326*0.074</f>
        <v>8.14</v>
      </c>
      <c r="BT327" s="44">
        <f t="shared" si="653"/>
        <v>16.28</v>
      </c>
      <c r="BU327" s="44">
        <f t="shared" si="653"/>
        <v>24.42</v>
      </c>
      <c r="BV327" s="44">
        <f t="shared" si="653"/>
        <v>32.56</v>
      </c>
      <c r="BW327" s="44">
        <f t="shared" si="653"/>
        <v>40.7</v>
      </c>
      <c r="BX327" s="44">
        <f t="shared" si="653"/>
        <v>48.84</v>
      </c>
      <c r="BY327" s="44">
        <f t="shared" si="653"/>
        <v>56.98</v>
      </c>
      <c r="BZ327" s="44">
        <f t="shared" si="653"/>
        <v>65.12</v>
      </c>
      <c r="CA327" s="44">
        <f t="shared" si="653"/>
        <v>73.26</v>
      </c>
      <c r="CB327" s="45">
        <f t="shared" si="653"/>
        <v>81.4</v>
      </c>
      <c r="CD327" s="16" t="s">
        <v>25</v>
      </c>
      <c r="CE327" s="6"/>
      <c r="CF327" s="6"/>
      <c r="CG327" s="17"/>
      <c r="CH327" s="44">
        <f t="shared" ref="CH327:CQ327" si="654">CH326*0.074</f>
        <v>8.14</v>
      </c>
      <c r="CI327" s="44">
        <f t="shared" si="654"/>
        <v>16.28</v>
      </c>
      <c r="CJ327" s="44">
        <f t="shared" si="654"/>
        <v>24.42</v>
      </c>
      <c r="CK327" s="44">
        <f t="shared" si="654"/>
        <v>32.56</v>
      </c>
      <c r="CL327" s="44">
        <f t="shared" si="654"/>
        <v>40.7</v>
      </c>
      <c r="CM327" s="44">
        <f t="shared" si="654"/>
        <v>48.84</v>
      </c>
      <c r="CN327" s="44">
        <f t="shared" si="654"/>
        <v>56.98</v>
      </c>
      <c r="CO327" s="44">
        <f t="shared" si="654"/>
        <v>65.12</v>
      </c>
      <c r="CP327" s="44">
        <f t="shared" si="654"/>
        <v>73.26</v>
      </c>
      <c r="CQ327" s="45">
        <f t="shared" si="654"/>
        <v>81.4</v>
      </c>
      <c r="CS327" s="16" t="s">
        <v>25</v>
      </c>
      <c r="CT327" s="6"/>
      <c r="CU327" s="6"/>
      <c r="CV327" s="17"/>
      <c r="CW327" s="44">
        <f t="shared" ref="CW327:DF327" si="655">CW326*0.074</f>
        <v>8.14</v>
      </c>
      <c r="CX327" s="44">
        <f t="shared" si="655"/>
        <v>16.28</v>
      </c>
      <c r="CY327" s="44">
        <f t="shared" si="655"/>
        <v>24.42</v>
      </c>
      <c r="CZ327" s="44">
        <f t="shared" si="655"/>
        <v>32.56</v>
      </c>
      <c r="DA327" s="44">
        <f t="shared" si="655"/>
        <v>40.7</v>
      </c>
      <c r="DB327" s="44">
        <f t="shared" si="655"/>
        <v>48.84</v>
      </c>
      <c r="DC327" s="44">
        <f t="shared" si="655"/>
        <v>56.98</v>
      </c>
      <c r="DD327" s="44">
        <f t="shared" si="655"/>
        <v>65.12</v>
      </c>
      <c r="DE327" s="44">
        <f t="shared" si="655"/>
        <v>73.26</v>
      </c>
      <c r="DF327" s="45">
        <f t="shared" si="655"/>
        <v>81.4</v>
      </c>
      <c r="DH327" s="16" t="s">
        <v>25</v>
      </c>
      <c r="DI327" s="6"/>
      <c r="DJ327" s="6"/>
      <c r="DK327" s="17"/>
      <c r="DL327" s="44">
        <f t="shared" ref="DL327:DU327" si="656">DL326*0.074</f>
        <v>8.14</v>
      </c>
      <c r="DM327" s="44">
        <f t="shared" si="656"/>
        <v>16.28</v>
      </c>
      <c r="DN327" s="44">
        <f t="shared" si="656"/>
        <v>24.42</v>
      </c>
      <c r="DO327" s="44">
        <f t="shared" si="656"/>
        <v>32.56</v>
      </c>
      <c r="DP327" s="44">
        <f t="shared" si="656"/>
        <v>40.7</v>
      </c>
      <c r="DQ327" s="44">
        <f t="shared" si="656"/>
        <v>48.84</v>
      </c>
      <c r="DR327" s="44">
        <f t="shared" si="656"/>
        <v>56.98</v>
      </c>
      <c r="DS327" s="44">
        <f t="shared" si="656"/>
        <v>65.12</v>
      </c>
      <c r="DT327" s="44">
        <f t="shared" si="656"/>
        <v>73.26</v>
      </c>
      <c r="DU327" s="45">
        <f t="shared" si="656"/>
        <v>81.4</v>
      </c>
      <c r="DW327" s="16" t="s">
        <v>25</v>
      </c>
      <c r="DX327" s="6"/>
      <c r="DY327" s="6"/>
      <c r="DZ327" s="17"/>
      <c r="EA327" s="44">
        <f t="shared" ref="EA327:EJ327" si="657">EA326*0.074</f>
        <v>8.14</v>
      </c>
      <c r="EB327" s="44">
        <f t="shared" si="657"/>
        <v>16.28</v>
      </c>
      <c r="EC327" s="44">
        <f t="shared" si="657"/>
        <v>24.42</v>
      </c>
      <c r="ED327" s="44">
        <f t="shared" si="657"/>
        <v>32.56</v>
      </c>
      <c r="EE327" s="44">
        <f t="shared" si="657"/>
        <v>40.7</v>
      </c>
      <c r="EF327" s="44">
        <f t="shared" si="657"/>
        <v>48.84</v>
      </c>
      <c r="EG327" s="44">
        <f t="shared" si="657"/>
        <v>56.98</v>
      </c>
      <c r="EH327" s="44">
        <f t="shared" si="657"/>
        <v>65.12</v>
      </c>
      <c r="EI327" s="44">
        <f t="shared" si="657"/>
        <v>73.26</v>
      </c>
      <c r="EJ327" s="45">
        <f t="shared" si="657"/>
        <v>81.4</v>
      </c>
      <c r="EL327" s="16" t="s">
        <v>25</v>
      </c>
      <c r="EM327" s="6"/>
      <c r="EN327" s="6"/>
      <c r="EO327" s="17"/>
      <c r="EP327" s="44">
        <f t="shared" ref="EP327:EY327" si="658">EP326*0.074</f>
        <v>8.14</v>
      </c>
      <c r="EQ327" s="44">
        <f t="shared" si="658"/>
        <v>16.28</v>
      </c>
      <c r="ER327" s="44">
        <f t="shared" si="658"/>
        <v>24.42</v>
      </c>
      <c r="ES327" s="44">
        <f t="shared" si="658"/>
        <v>32.56</v>
      </c>
      <c r="ET327" s="44">
        <f t="shared" si="658"/>
        <v>40.7</v>
      </c>
      <c r="EU327" s="44">
        <f t="shared" si="658"/>
        <v>48.84</v>
      </c>
      <c r="EV327" s="44">
        <f t="shared" si="658"/>
        <v>56.98</v>
      </c>
      <c r="EW327" s="44">
        <f t="shared" si="658"/>
        <v>65.12</v>
      </c>
      <c r="EX327" s="44">
        <f t="shared" si="658"/>
        <v>73.26</v>
      </c>
      <c r="EY327" s="45">
        <f t="shared" si="658"/>
        <v>81.4</v>
      </c>
      <c r="FA327" s="16" t="s">
        <v>25</v>
      </c>
      <c r="FB327" s="6"/>
      <c r="FC327" s="6"/>
      <c r="FD327" s="17"/>
      <c r="FE327" s="44">
        <f t="shared" ref="FE327:FN327" si="659">FE326*0.074</f>
        <v>8.14</v>
      </c>
      <c r="FF327" s="44">
        <f t="shared" si="659"/>
        <v>16.28</v>
      </c>
      <c r="FG327" s="44">
        <f t="shared" si="659"/>
        <v>24.42</v>
      </c>
      <c r="FH327" s="44">
        <f t="shared" si="659"/>
        <v>32.56</v>
      </c>
      <c r="FI327" s="44">
        <f t="shared" si="659"/>
        <v>40.7</v>
      </c>
      <c r="FJ327" s="44">
        <f t="shared" si="659"/>
        <v>48.84</v>
      </c>
      <c r="FK327" s="44">
        <f t="shared" si="659"/>
        <v>56.98</v>
      </c>
      <c r="FL327" s="44">
        <f t="shared" si="659"/>
        <v>65.12</v>
      </c>
      <c r="FM327" s="44">
        <f t="shared" si="659"/>
        <v>73.26</v>
      </c>
      <c r="FN327" s="45">
        <f t="shared" si="659"/>
        <v>81.4</v>
      </c>
      <c r="FP327" s="16" t="s">
        <v>25</v>
      </c>
      <c r="FQ327" s="6"/>
      <c r="FR327" s="6"/>
      <c r="FS327" s="17"/>
      <c r="FT327" s="44">
        <f t="shared" ref="FT327:GC327" si="660">FT326*0.074</f>
        <v>8.14</v>
      </c>
      <c r="FU327" s="44">
        <f t="shared" si="660"/>
        <v>16.28</v>
      </c>
      <c r="FV327" s="44">
        <f t="shared" si="660"/>
        <v>24.42</v>
      </c>
      <c r="FW327" s="44">
        <f t="shared" si="660"/>
        <v>32.56</v>
      </c>
      <c r="FX327" s="44">
        <f t="shared" si="660"/>
        <v>40.7</v>
      </c>
      <c r="FY327" s="44">
        <f t="shared" si="660"/>
        <v>48.84</v>
      </c>
      <c r="FZ327" s="44">
        <f t="shared" si="660"/>
        <v>56.98</v>
      </c>
      <c r="GA327" s="44">
        <f t="shared" si="660"/>
        <v>65.12</v>
      </c>
      <c r="GB327" s="44">
        <f t="shared" si="660"/>
        <v>73.26</v>
      </c>
      <c r="GC327" s="45">
        <f t="shared" si="660"/>
        <v>81.4</v>
      </c>
      <c r="GE327" s="16" t="s">
        <v>25</v>
      </c>
      <c r="GF327" s="6"/>
      <c r="GG327" s="6"/>
      <c r="GH327" s="17"/>
      <c r="GI327" s="44">
        <f t="shared" ref="GI327:GR327" si="661">GI326*0.074</f>
        <v>8.14</v>
      </c>
      <c r="GJ327" s="44">
        <f t="shared" si="661"/>
        <v>16.28</v>
      </c>
      <c r="GK327" s="44">
        <f t="shared" si="661"/>
        <v>24.42</v>
      </c>
      <c r="GL327" s="44">
        <f t="shared" si="661"/>
        <v>32.56</v>
      </c>
      <c r="GM327" s="44">
        <f t="shared" si="661"/>
        <v>40.7</v>
      </c>
      <c r="GN327" s="44">
        <f t="shared" si="661"/>
        <v>48.84</v>
      </c>
      <c r="GO327" s="44">
        <f t="shared" si="661"/>
        <v>56.98</v>
      </c>
      <c r="GP327" s="44">
        <f t="shared" si="661"/>
        <v>65.12</v>
      </c>
      <c r="GQ327" s="44">
        <f t="shared" si="661"/>
        <v>73.26</v>
      </c>
      <c r="GR327" s="45">
        <f t="shared" si="661"/>
        <v>81.4</v>
      </c>
    </row>
    <row r="328" ht="15.75" customHeight="1">
      <c r="A328" s="102"/>
      <c r="G328" s="16" t="s">
        <v>26</v>
      </c>
      <c r="H328" s="6"/>
      <c r="I328" s="6"/>
      <c r="J328" s="17"/>
      <c r="K328" s="46">
        <f t="shared" ref="K328:T328" si="662">K277</f>
        <v>0.05</v>
      </c>
      <c r="L328" s="46">
        <f t="shared" si="662"/>
        <v>0.1</v>
      </c>
      <c r="M328" s="46">
        <f t="shared" si="662"/>
        <v>0.25</v>
      </c>
      <c r="N328" s="46">
        <f t="shared" si="662"/>
        <v>0.15</v>
      </c>
      <c r="O328" s="46">
        <f t="shared" si="662"/>
        <v>0.15</v>
      </c>
      <c r="P328" s="46">
        <f t="shared" si="662"/>
        <v>0.2</v>
      </c>
      <c r="Q328" s="46">
        <f t="shared" si="662"/>
        <v>0.1</v>
      </c>
      <c r="R328" s="46">
        <f t="shared" si="662"/>
        <v>0</v>
      </c>
      <c r="S328" s="46">
        <f t="shared" si="662"/>
        <v>0</v>
      </c>
      <c r="T328" s="46">
        <f t="shared" si="662"/>
        <v>0</v>
      </c>
      <c r="V328" s="16" t="s">
        <v>26</v>
      </c>
      <c r="W328" s="6"/>
      <c r="X328" s="6"/>
      <c r="Y328" s="17"/>
      <c r="Z328" s="46">
        <f t="shared" ref="Z328:AI328" si="663">K328</f>
        <v>0.05</v>
      </c>
      <c r="AA328" s="46">
        <f t="shared" si="663"/>
        <v>0.1</v>
      </c>
      <c r="AB328" s="46">
        <f t="shared" si="663"/>
        <v>0.25</v>
      </c>
      <c r="AC328" s="46">
        <f t="shared" si="663"/>
        <v>0.15</v>
      </c>
      <c r="AD328" s="46">
        <f t="shared" si="663"/>
        <v>0.15</v>
      </c>
      <c r="AE328" s="46">
        <f t="shared" si="663"/>
        <v>0.2</v>
      </c>
      <c r="AF328" s="46">
        <f t="shared" si="663"/>
        <v>0.1</v>
      </c>
      <c r="AG328" s="46">
        <f t="shared" si="663"/>
        <v>0</v>
      </c>
      <c r="AH328" s="46">
        <f t="shared" si="663"/>
        <v>0</v>
      </c>
      <c r="AI328" s="46">
        <f t="shared" si="663"/>
        <v>0</v>
      </c>
      <c r="AK328" s="16" t="s">
        <v>26</v>
      </c>
      <c r="AL328" s="6"/>
      <c r="AM328" s="6"/>
      <c r="AN328" s="17"/>
      <c r="AO328" s="46">
        <f t="shared" ref="AO328:AX328" si="664">Z328</f>
        <v>0.05</v>
      </c>
      <c r="AP328" s="46">
        <f t="shared" si="664"/>
        <v>0.1</v>
      </c>
      <c r="AQ328" s="46">
        <f t="shared" si="664"/>
        <v>0.25</v>
      </c>
      <c r="AR328" s="46">
        <f t="shared" si="664"/>
        <v>0.15</v>
      </c>
      <c r="AS328" s="46">
        <f t="shared" si="664"/>
        <v>0.15</v>
      </c>
      <c r="AT328" s="46">
        <f t="shared" si="664"/>
        <v>0.2</v>
      </c>
      <c r="AU328" s="46">
        <f t="shared" si="664"/>
        <v>0.1</v>
      </c>
      <c r="AV328" s="46">
        <f t="shared" si="664"/>
        <v>0</v>
      </c>
      <c r="AW328" s="46">
        <f t="shared" si="664"/>
        <v>0</v>
      </c>
      <c r="AX328" s="46">
        <f t="shared" si="664"/>
        <v>0</v>
      </c>
      <c r="AZ328" s="16" t="s">
        <v>26</v>
      </c>
      <c r="BA328" s="6"/>
      <c r="BB328" s="6"/>
      <c r="BC328" s="17"/>
      <c r="BD328" s="46">
        <f t="shared" ref="BD328:BM328" si="665">AO328</f>
        <v>0.05</v>
      </c>
      <c r="BE328" s="46">
        <f t="shared" si="665"/>
        <v>0.1</v>
      </c>
      <c r="BF328" s="46">
        <f t="shared" si="665"/>
        <v>0.25</v>
      </c>
      <c r="BG328" s="46">
        <f t="shared" si="665"/>
        <v>0.15</v>
      </c>
      <c r="BH328" s="46">
        <f t="shared" si="665"/>
        <v>0.15</v>
      </c>
      <c r="BI328" s="46">
        <f t="shared" si="665"/>
        <v>0.2</v>
      </c>
      <c r="BJ328" s="46">
        <f t="shared" si="665"/>
        <v>0.1</v>
      </c>
      <c r="BK328" s="46">
        <f t="shared" si="665"/>
        <v>0</v>
      </c>
      <c r="BL328" s="46">
        <f t="shared" si="665"/>
        <v>0</v>
      </c>
      <c r="BM328" s="46">
        <f t="shared" si="665"/>
        <v>0</v>
      </c>
      <c r="BO328" s="16" t="s">
        <v>26</v>
      </c>
      <c r="BP328" s="6"/>
      <c r="BQ328" s="6"/>
      <c r="BR328" s="17"/>
      <c r="BS328" s="46">
        <f t="shared" ref="BS328:CB328" si="666">BD328</f>
        <v>0.05</v>
      </c>
      <c r="BT328" s="46">
        <f t="shared" si="666"/>
        <v>0.1</v>
      </c>
      <c r="BU328" s="46">
        <f t="shared" si="666"/>
        <v>0.25</v>
      </c>
      <c r="BV328" s="46">
        <f t="shared" si="666"/>
        <v>0.15</v>
      </c>
      <c r="BW328" s="46">
        <f t="shared" si="666"/>
        <v>0.15</v>
      </c>
      <c r="BX328" s="46">
        <f t="shared" si="666"/>
        <v>0.2</v>
      </c>
      <c r="BY328" s="46">
        <f t="shared" si="666"/>
        <v>0.1</v>
      </c>
      <c r="BZ328" s="46">
        <f t="shared" si="666"/>
        <v>0</v>
      </c>
      <c r="CA328" s="46">
        <f t="shared" si="666"/>
        <v>0</v>
      </c>
      <c r="CB328" s="46">
        <f t="shared" si="666"/>
        <v>0</v>
      </c>
      <c r="CD328" s="16" t="s">
        <v>26</v>
      </c>
      <c r="CE328" s="6"/>
      <c r="CF328" s="6"/>
      <c r="CG328" s="17"/>
      <c r="CH328" s="46">
        <f t="shared" ref="CH328:CQ328" si="667">BS328</f>
        <v>0.05</v>
      </c>
      <c r="CI328" s="46">
        <f t="shared" si="667"/>
        <v>0.1</v>
      </c>
      <c r="CJ328" s="46">
        <f t="shared" si="667"/>
        <v>0.25</v>
      </c>
      <c r="CK328" s="46">
        <f t="shared" si="667"/>
        <v>0.15</v>
      </c>
      <c r="CL328" s="46">
        <f t="shared" si="667"/>
        <v>0.15</v>
      </c>
      <c r="CM328" s="46">
        <f t="shared" si="667"/>
        <v>0.2</v>
      </c>
      <c r="CN328" s="46">
        <f t="shared" si="667"/>
        <v>0.1</v>
      </c>
      <c r="CO328" s="46">
        <f t="shared" si="667"/>
        <v>0</v>
      </c>
      <c r="CP328" s="46">
        <f t="shared" si="667"/>
        <v>0</v>
      </c>
      <c r="CQ328" s="46">
        <f t="shared" si="667"/>
        <v>0</v>
      </c>
      <c r="CS328" s="16" t="s">
        <v>26</v>
      </c>
      <c r="CT328" s="6"/>
      <c r="CU328" s="6"/>
      <c r="CV328" s="17"/>
      <c r="CW328" s="46">
        <f t="shared" ref="CW328:DF328" si="668">CH328</f>
        <v>0.05</v>
      </c>
      <c r="CX328" s="46">
        <f t="shared" si="668"/>
        <v>0.1</v>
      </c>
      <c r="CY328" s="46">
        <f t="shared" si="668"/>
        <v>0.25</v>
      </c>
      <c r="CZ328" s="46">
        <f t="shared" si="668"/>
        <v>0.15</v>
      </c>
      <c r="DA328" s="46">
        <f t="shared" si="668"/>
        <v>0.15</v>
      </c>
      <c r="DB328" s="46">
        <f t="shared" si="668"/>
        <v>0.2</v>
      </c>
      <c r="DC328" s="46">
        <f t="shared" si="668"/>
        <v>0.1</v>
      </c>
      <c r="DD328" s="46">
        <f t="shared" si="668"/>
        <v>0</v>
      </c>
      <c r="DE328" s="46">
        <f t="shared" si="668"/>
        <v>0</v>
      </c>
      <c r="DF328" s="46">
        <f t="shared" si="668"/>
        <v>0</v>
      </c>
      <c r="DH328" s="16" t="s">
        <v>26</v>
      </c>
      <c r="DI328" s="6"/>
      <c r="DJ328" s="6"/>
      <c r="DK328" s="17"/>
      <c r="DL328" s="46">
        <f t="shared" ref="DL328:DU328" si="669">CW328</f>
        <v>0.05</v>
      </c>
      <c r="DM328" s="46">
        <f t="shared" si="669"/>
        <v>0.1</v>
      </c>
      <c r="DN328" s="46">
        <f t="shared" si="669"/>
        <v>0.25</v>
      </c>
      <c r="DO328" s="46">
        <f t="shared" si="669"/>
        <v>0.15</v>
      </c>
      <c r="DP328" s="46">
        <f t="shared" si="669"/>
        <v>0.15</v>
      </c>
      <c r="DQ328" s="46">
        <f t="shared" si="669"/>
        <v>0.2</v>
      </c>
      <c r="DR328" s="46">
        <f t="shared" si="669"/>
        <v>0.1</v>
      </c>
      <c r="DS328" s="46">
        <f t="shared" si="669"/>
        <v>0</v>
      </c>
      <c r="DT328" s="46">
        <f t="shared" si="669"/>
        <v>0</v>
      </c>
      <c r="DU328" s="46">
        <f t="shared" si="669"/>
        <v>0</v>
      </c>
      <c r="DW328" s="16" t="s">
        <v>26</v>
      </c>
      <c r="DX328" s="6"/>
      <c r="DY328" s="6"/>
      <c r="DZ328" s="17"/>
      <c r="EA328" s="46">
        <f t="shared" ref="EA328:EJ328" si="670">DL328</f>
        <v>0.05</v>
      </c>
      <c r="EB328" s="46">
        <f t="shared" si="670"/>
        <v>0.1</v>
      </c>
      <c r="EC328" s="46">
        <f t="shared" si="670"/>
        <v>0.25</v>
      </c>
      <c r="ED328" s="46">
        <f t="shared" si="670"/>
        <v>0.15</v>
      </c>
      <c r="EE328" s="46">
        <f t="shared" si="670"/>
        <v>0.15</v>
      </c>
      <c r="EF328" s="46">
        <f t="shared" si="670"/>
        <v>0.2</v>
      </c>
      <c r="EG328" s="46">
        <f t="shared" si="670"/>
        <v>0.1</v>
      </c>
      <c r="EH328" s="46">
        <f t="shared" si="670"/>
        <v>0</v>
      </c>
      <c r="EI328" s="46">
        <f t="shared" si="670"/>
        <v>0</v>
      </c>
      <c r="EJ328" s="46">
        <f t="shared" si="670"/>
        <v>0</v>
      </c>
      <c r="EL328" s="16" t="s">
        <v>26</v>
      </c>
      <c r="EM328" s="6"/>
      <c r="EN328" s="6"/>
      <c r="EO328" s="17"/>
      <c r="EP328" s="46">
        <f t="shared" ref="EP328:EY328" si="671">EA328</f>
        <v>0.05</v>
      </c>
      <c r="EQ328" s="46">
        <f t="shared" si="671"/>
        <v>0.1</v>
      </c>
      <c r="ER328" s="46">
        <f t="shared" si="671"/>
        <v>0.25</v>
      </c>
      <c r="ES328" s="46">
        <f t="shared" si="671"/>
        <v>0.15</v>
      </c>
      <c r="ET328" s="46">
        <f t="shared" si="671"/>
        <v>0.15</v>
      </c>
      <c r="EU328" s="46">
        <f t="shared" si="671"/>
        <v>0.2</v>
      </c>
      <c r="EV328" s="46">
        <f t="shared" si="671"/>
        <v>0.1</v>
      </c>
      <c r="EW328" s="46">
        <f t="shared" si="671"/>
        <v>0</v>
      </c>
      <c r="EX328" s="46">
        <f t="shared" si="671"/>
        <v>0</v>
      </c>
      <c r="EY328" s="46">
        <f t="shared" si="671"/>
        <v>0</v>
      </c>
      <c r="FA328" s="16" t="s">
        <v>26</v>
      </c>
      <c r="FB328" s="6"/>
      <c r="FC328" s="6"/>
      <c r="FD328" s="17"/>
      <c r="FE328" s="46">
        <f t="shared" ref="FE328:FN328" si="672">EP328</f>
        <v>0.05</v>
      </c>
      <c r="FF328" s="46">
        <f t="shared" si="672"/>
        <v>0.1</v>
      </c>
      <c r="FG328" s="46">
        <f t="shared" si="672"/>
        <v>0.25</v>
      </c>
      <c r="FH328" s="46">
        <f t="shared" si="672"/>
        <v>0.15</v>
      </c>
      <c r="FI328" s="46">
        <f t="shared" si="672"/>
        <v>0.15</v>
      </c>
      <c r="FJ328" s="46">
        <f t="shared" si="672"/>
        <v>0.2</v>
      </c>
      <c r="FK328" s="46">
        <f t="shared" si="672"/>
        <v>0.1</v>
      </c>
      <c r="FL328" s="46">
        <f t="shared" si="672"/>
        <v>0</v>
      </c>
      <c r="FM328" s="46">
        <f t="shared" si="672"/>
        <v>0</v>
      </c>
      <c r="FN328" s="46">
        <f t="shared" si="672"/>
        <v>0</v>
      </c>
      <c r="FP328" s="16" t="s">
        <v>26</v>
      </c>
      <c r="FQ328" s="6"/>
      <c r="FR328" s="6"/>
      <c r="FS328" s="17"/>
      <c r="FT328" s="46">
        <f t="shared" ref="FT328:GC328" si="673">FE328</f>
        <v>0.05</v>
      </c>
      <c r="FU328" s="46">
        <f t="shared" si="673"/>
        <v>0.1</v>
      </c>
      <c r="FV328" s="46">
        <f t="shared" si="673"/>
        <v>0.25</v>
      </c>
      <c r="FW328" s="46">
        <f t="shared" si="673"/>
        <v>0.15</v>
      </c>
      <c r="FX328" s="46">
        <f t="shared" si="673"/>
        <v>0.15</v>
      </c>
      <c r="FY328" s="46">
        <f t="shared" si="673"/>
        <v>0.2</v>
      </c>
      <c r="FZ328" s="46">
        <f t="shared" si="673"/>
        <v>0.1</v>
      </c>
      <c r="GA328" s="46">
        <f t="shared" si="673"/>
        <v>0</v>
      </c>
      <c r="GB328" s="46">
        <f t="shared" si="673"/>
        <v>0</v>
      </c>
      <c r="GC328" s="46">
        <f t="shared" si="673"/>
        <v>0</v>
      </c>
      <c r="GE328" s="16" t="s">
        <v>26</v>
      </c>
      <c r="GF328" s="6"/>
      <c r="GG328" s="6"/>
      <c r="GH328" s="17"/>
      <c r="GI328" s="46">
        <f t="shared" ref="GI328:GR328" si="674">FT328</f>
        <v>0.05</v>
      </c>
      <c r="GJ328" s="46">
        <f t="shared" si="674"/>
        <v>0.1</v>
      </c>
      <c r="GK328" s="46">
        <f t="shared" si="674"/>
        <v>0.25</v>
      </c>
      <c r="GL328" s="46">
        <f t="shared" si="674"/>
        <v>0.15</v>
      </c>
      <c r="GM328" s="46">
        <f t="shared" si="674"/>
        <v>0.15</v>
      </c>
      <c r="GN328" s="46">
        <f t="shared" si="674"/>
        <v>0.2</v>
      </c>
      <c r="GO328" s="46">
        <f t="shared" si="674"/>
        <v>0.1</v>
      </c>
      <c r="GP328" s="46">
        <f t="shared" si="674"/>
        <v>0</v>
      </c>
      <c r="GQ328" s="46">
        <f t="shared" si="674"/>
        <v>0</v>
      </c>
      <c r="GR328" s="46">
        <f t="shared" si="674"/>
        <v>0</v>
      </c>
    </row>
    <row r="329" ht="15.75" customHeight="1">
      <c r="A329" s="102"/>
      <c r="G329" s="16" t="s">
        <v>27</v>
      </c>
      <c r="H329" s="6"/>
      <c r="I329" s="6"/>
      <c r="J329" s="17"/>
      <c r="K329" s="44">
        <f>K317*K328</f>
        <v>1.2</v>
      </c>
      <c r="L329" s="44">
        <f>K317*L328</f>
        <v>2.4</v>
      </c>
      <c r="M329" s="44">
        <f>K317*M328</f>
        <v>6</v>
      </c>
      <c r="N329" s="44">
        <f>K317*N328</f>
        <v>3.6</v>
      </c>
      <c r="O329" s="44">
        <f>K317*O328</f>
        <v>3.6</v>
      </c>
      <c r="P329" s="44">
        <f>K317*P328</f>
        <v>4.8</v>
      </c>
      <c r="Q329" s="44">
        <f>K317*Q328</f>
        <v>2.4</v>
      </c>
      <c r="R329" s="44">
        <f>K317*R328</f>
        <v>0</v>
      </c>
      <c r="S329" s="44">
        <f>K317*S328</f>
        <v>0</v>
      </c>
      <c r="T329" s="45">
        <f>K317*T328</f>
        <v>0</v>
      </c>
      <c r="V329" s="16" t="s">
        <v>27</v>
      </c>
      <c r="W329" s="6"/>
      <c r="X329" s="6"/>
      <c r="Y329" s="17"/>
      <c r="Z329" s="44">
        <f>Z317*Z328</f>
        <v>1.2</v>
      </c>
      <c r="AA329" s="44">
        <f>Z317*AA328</f>
        <v>2.4</v>
      </c>
      <c r="AB329" s="44">
        <f>Z317*AB328</f>
        <v>6</v>
      </c>
      <c r="AC329" s="44">
        <f>Z317*AC328</f>
        <v>3.6</v>
      </c>
      <c r="AD329" s="44">
        <f>Z317*AD328</f>
        <v>3.6</v>
      </c>
      <c r="AE329" s="44">
        <f>Z317*AE328</f>
        <v>4.8</v>
      </c>
      <c r="AF329" s="44">
        <f>Z317*AF328</f>
        <v>2.4</v>
      </c>
      <c r="AG329" s="44">
        <f>Z317*AG328</f>
        <v>0</v>
      </c>
      <c r="AH329" s="44">
        <f>Z317*AH328</f>
        <v>0</v>
      </c>
      <c r="AI329" s="45">
        <f>Z317*AI328</f>
        <v>0</v>
      </c>
      <c r="AK329" s="16" t="s">
        <v>27</v>
      </c>
      <c r="AL329" s="6"/>
      <c r="AM329" s="6"/>
      <c r="AN329" s="17"/>
      <c r="AO329" s="44">
        <f>AO317*AO328</f>
        <v>1.2</v>
      </c>
      <c r="AP329" s="44">
        <f>AO317*AP328</f>
        <v>2.4</v>
      </c>
      <c r="AQ329" s="44">
        <f>AO317*AQ328</f>
        <v>6</v>
      </c>
      <c r="AR329" s="44">
        <f>AO317*AR328</f>
        <v>3.6</v>
      </c>
      <c r="AS329" s="44">
        <f>AO317*AS328</f>
        <v>3.6</v>
      </c>
      <c r="AT329" s="44">
        <f>AO317*AT328</f>
        <v>4.8</v>
      </c>
      <c r="AU329" s="44">
        <f>AO317*AU328</f>
        <v>2.4</v>
      </c>
      <c r="AV329" s="44">
        <f>AO317*AV328</f>
        <v>0</v>
      </c>
      <c r="AW329" s="44">
        <f>AO317*AW328</f>
        <v>0</v>
      </c>
      <c r="AX329" s="45">
        <f>AO317*AX328</f>
        <v>0</v>
      </c>
      <c r="AZ329" s="16" t="s">
        <v>27</v>
      </c>
      <c r="BA329" s="6"/>
      <c r="BB329" s="6"/>
      <c r="BC329" s="17"/>
      <c r="BD329" s="44">
        <f>BD317*BD328</f>
        <v>1.2</v>
      </c>
      <c r="BE329" s="44">
        <f>BD317*BE328</f>
        <v>2.4</v>
      </c>
      <c r="BF329" s="44">
        <f>BD317*BF328</f>
        <v>6</v>
      </c>
      <c r="BG329" s="44">
        <f>BD317*BG328</f>
        <v>3.6</v>
      </c>
      <c r="BH329" s="44">
        <f>BD317*BH328</f>
        <v>3.6</v>
      </c>
      <c r="BI329" s="44">
        <f>BD317*BI328</f>
        <v>4.8</v>
      </c>
      <c r="BJ329" s="44">
        <f>BD317*BJ328</f>
        <v>2.4</v>
      </c>
      <c r="BK329" s="44">
        <f>BD317*BK328</f>
        <v>0</v>
      </c>
      <c r="BL329" s="44">
        <f>BD317*BL328</f>
        <v>0</v>
      </c>
      <c r="BM329" s="45">
        <f>BD317*BM328</f>
        <v>0</v>
      </c>
      <c r="BO329" s="16" t="s">
        <v>27</v>
      </c>
      <c r="BP329" s="6"/>
      <c r="BQ329" s="6"/>
      <c r="BR329" s="17"/>
      <c r="BS329" s="44">
        <f>BS317*BS328</f>
        <v>1.2</v>
      </c>
      <c r="BT329" s="44">
        <f>BS317*BT328</f>
        <v>2.4</v>
      </c>
      <c r="BU329" s="44">
        <f>BS317*BU328</f>
        <v>6</v>
      </c>
      <c r="BV329" s="44">
        <f>BS317*BV328</f>
        <v>3.6</v>
      </c>
      <c r="BW329" s="44">
        <f>BS317*BW328</f>
        <v>3.6</v>
      </c>
      <c r="BX329" s="44">
        <f>BS317*BX328</f>
        <v>4.8</v>
      </c>
      <c r="BY329" s="44">
        <f>BS317*BY328</f>
        <v>2.4</v>
      </c>
      <c r="BZ329" s="44">
        <f>BS317*BZ328</f>
        <v>0</v>
      </c>
      <c r="CA329" s="44">
        <f>BS317*CA328</f>
        <v>0</v>
      </c>
      <c r="CB329" s="45">
        <f>BS317*CB328</f>
        <v>0</v>
      </c>
      <c r="CD329" s="16" t="s">
        <v>27</v>
      </c>
      <c r="CE329" s="6"/>
      <c r="CF329" s="6"/>
      <c r="CG329" s="17"/>
      <c r="CH329" s="44">
        <f>CH317*CH328</f>
        <v>1.2</v>
      </c>
      <c r="CI329" s="44">
        <f>CH317*CI328</f>
        <v>2.4</v>
      </c>
      <c r="CJ329" s="44">
        <f>CH317*CJ328</f>
        <v>6</v>
      </c>
      <c r="CK329" s="44">
        <f>CH317*CK328</f>
        <v>3.6</v>
      </c>
      <c r="CL329" s="44">
        <f>CH317*CL328</f>
        <v>3.6</v>
      </c>
      <c r="CM329" s="44">
        <f>CH317*CM328</f>
        <v>4.8</v>
      </c>
      <c r="CN329" s="44">
        <f>CH317*CN328</f>
        <v>2.4</v>
      </c>
      <c r="CO329" s="44">
        <f>CH317*CO328</f>
        <v>0</v>
      </c>
      <c r="CP329" s="44">
        <f>CH317*CP328</f>
        <v>0</v>
      </c>
      <c r="CQ329" s="45">
        <f>CH317*CQ328</f>
        <v>0</v>
      </c>
      <c r="CS329" s="16" t="s">
        <v>27</v>
      </c>
      <c r="CT329" s="6"/>
      <c r="CU329" s="6"/>
      <c r="CV329" s="17"/>
      <c r="CW329" s="44">
        <f>CW317*CW328</f>
        <v>1.2</v>
      </c>
      <c r="CX329" s="44">
        <f>CW317*CX328</f>
        <v>2.4</v>
      </c>
      <c r="CY329" s="44">
        <f>CW317*CY328</f>
        <v>6</v>
      </c>
      <c r="CZ329" s="44">
        <f>CW317*CZ328</f>
        <v>3.6</v>
      </c>
      <c r="DA329" s="44">
        <f>CW317*DA328</f>
        <v>3.6</v>
      </c>
      <c r="DB329" s="44">
        <f>CW317*DB328</f>
        <v>4.8</v>
      </c>
      <c r="DC329" s="44">
        <f>CW317*DC328</f>
        <v>2.4</v>
      </c>
      <c r="DD329" s="44">
        <f>CW317*DD328</f>
        <v>0</v>
      </c>
      <c r="DE329" s="44">
        <f>CW317*DE328</f>
        <v>0</v>
      </c>
      <c r="DF329" s="45">
        <f>CW317*DF328</f>
        <v>0</v>
      </c>
      <c r="DH329" s="16" t="s">
        <v>27</v>
      </c>
      <c r="DI329" s="6"/>
      <c r="DJ329" s="6"/>
      <c r="DK329" s="17"/>
      <c r="DL329" s="44">
        <f>DL317*DL328</f>
        <v>1.2</v>
      </c>
      <c r="DM329" s="44">
        <f>DL317*DM328</f>
        <v>2.4</v>
      </c>
      <c r="DN329" s="44">
        <f>DL317*DN328</f>
        <v>6</v>
      </c>
      <c r="DO329" s="44">
        <f>DL317*DO328</f>
        <v>3.6</v>
      </c>
      <c r="DP329" s="44">
        <f>DL317*DP328</f>
        <v>3.6</v>
      </c>
      <c r="DQ329" s="44">
        <f>DL317*DQ328</f>
        <v>4.8</v>
      </c>
      <c r="DR329" s="44">
        <f>DL317*DR328</f>
        <v>2.4</v>
      </c>
      <c r="DS329" s="44">
        <f>DL317*DS328</f>
        <v>0</v>
      </c>
      <c r="DT329" s="44">
        <f>DL317*DT328</f>
        <v>0</v>
      </c>
      <c r="DU329" s="45">
        <f>DL317*DU328</f>
        <v>0</v>
      </c>
      <c r="DW329" s="16" t="s">
        <v>27</v>
      </c>
      <c r="DX329" s="6"/>
      <c r="DY329" s="6"/>
      <c r="DZ329" s="17"/>
      <c r="EA329" s="44">
        <f>EA317*EA328</f>
        <v>1.2</v>
      </c>
      <c r="EB329" s="44">
        <f>EA317*EB328</f>
        <v>2.4</v>
      </c>
      <c r="EC329" s="44">
        <f>EA317*EC328</f>
        <v>6</v>
      </c>
      <c r="ED329" s="44">
        <f>EA317*ED328</f>
        <v>3.6</v>
      </c>
      <c r="EE329" s="44">
        <f>EA317*EE328</f>
        <v>3.6</v>
      </c>
      <c r="EF329" s="44">
        <f>EA317*EF328</f>
        <v>4.8</v>
      </c>
      <c r="EG329" s="44">
        <f>EA317*EG328</f>
        <v>2.4</v>
      </c>
      <c r="EH329" s="44">
        <f>EA317*EH328</f>
        <v>0</v>
      </c>
      <c r="EI329" s="44">
        <f>EA317*EI328</f>
        <v>0</v>
      </c>
      <c r="EJ329" s="45">
        <f>EA317*EJ328</f>
        <v>0</v>
      </c>
      <c r="EL329" s="16" t="s">
        <v>27</v>
      </c>
      <c r="EM329" s="6"/>
      <c r="EN329" s="6"/>
      <c r="EO329" s="17"/>
      <c r="EP329" s="44">
        <f>EP317*EP328</f>
        <v>1.2</v>
      </c>
      <c r="EQ329" s="44">
        <f>EP317*EQ328</f>
        <v>2.4</v>
      </c>
      <c r="ER329" s="44">
        <f>EP317*ER328</f>
        <v>6</v>
      </c>
      <c r="ES329" s="44">
        <f>EP317*ES328</f>
        <v>3.6</v>
      </c>
      <c r="ET329" s="44">
        <f>EP317*ET328</f>
        <v>3.6</v>
      </c>
      <c r="EU329" s="44">
        <f>EP317*EU328</f>
        <v>4.8</v>
      </c>
      <c r="EV329" s="44">
        <f>EP317*EV328</f>
        <v>2.4</v>
      </c>
      <c r="EW329" s="44">
        <f>EP317*EW328</f>
        <v>0</v>
      </c>
      <c r="EX329" s="44">
        <f>EP317*EX328</f>
        <v>0</v>
      </c>
      <c r="EY329" s="45">
        <f>EP317*EY328</f>
        <v>0</v>
      </c>
      <c r="FA329" s="16" t="s">
        <v>27</v>
      </c>
      <c r="FB329" s="6"/>
      <c r="FC329" s="6"/>
      <c r="FD329" s="17"/>
      <c r="FE329" s="44">
        <f>FE317*FE328</f>
        <v>1.2</v>
      </c>
      <c r="FF329" s="44">
        <f>FE317*FF328</f>
        <v>2.4</v>
      </c>
      <c r="FG329" s="44">
        <f>FE317*FG328</f>
        <v>6</v>
      </c>
      <c r="FH329" s="44">
        <f>FE317*FH328</f>
        <v>3.6</v>
      </c>
      <c r="FI329" s="44">
        <f>FE317*FI328</f>
        <v>3.6</v>
      </c>
      <c r="FJ329" s="44">
        <f>FE317*FJ328</f>
        <v>4.8</v>
      </c>
      <c r="FK329" s="44">
        <f>FE317*FK328</f>
        <v>2.4</v>
      </c>
      <c r="FL329" s="44">
        <f>FE317*FL328</f>
        <v>0</v>
      </c>
      <c r="FM329" s="44">
        <f>FE317*FM328</f>
        <v>0</v>
      </c>
      <c r="FN329" s="45">
        <f>FE317*FN328</f>
        <v>0</v>
      </c>
      <c r="FP329" s="16" t="s">
        <v>27</v>
      </c>
      <c r="FQ329" s="6"/>
      <c r="FR329" s="6"/>
      <c r="FS329" s="17"/>
      <c r="FT329" s="44">
        <f>FT317*FT328</f>
        <v>1.2</v>
      </c>
      <c r="FU329" s="44">
        <f>FT317*FU328</f>
        <v>2.4</v>
      </c>
      <c r="FV329" s="44">
        <f>FT317*FV328</f>
        <v>6</v>
      </c>
      <c r="FW329" s="44">
        <f>FT317*FW328</f>
        <v>3.6</v>
      </c>
      <c r="FX329" s="44">
        <f>FT317*FX328</f>
        <v>3.6</v>
      </c>
      <c r="FY329" s="44">
        <f>FT317*FY328</f>
        <v>4.8</v>
      </c>
      <c r="FZ329" s="44">
        <f>FT317*FZ328</f>
        <v>2.4</v>
      </c>
      <c r="GA329" s="44">
        <f>FT317*GA328</f>
        <v>0</v>
      </c>
      <c r="GB329" s="44">
        <f>FT317*GB328</f>
        <v>0</v>
      </c>
      <c r="GC329" s="45">
        <f>FT317*GC328</f>
        <v>0</v>
      </c>
      <c r="GE329" s="16" t="s">
        <v>27</v>
      </c>
      <c r="GF329" s="6"/>
      <c r="GG329" s="6"/>
      <c r="GH329" s="17"/>
      <c r="GI329" s="44">
        <f>GI317*GI328</f>
        <v>1.2</v>
      </c>
      <c r="GJ329" s="44">
        <f>GI317*GJ328</f>
        <v>2.4</v>
      </c>
      <c r="GK329" s="44">
        <f>GI317*GK328</f>
        <v>6</v>
      </c>
      <c r="GL329" s="44">
        <f>GI317*GL328</f>
        <v>3.6</v>
      </c>
      <c r="GM329" s="44">
        <f>GI317*GM328</f>
        <v>3.6</v>
      </c>
      <c r="GN329" s="44">
        <f>GI317*GN328</f>
        <v>4.8</v>
      </c>
      <c r="GO329" s="44">
        <f>GI317*GO328</f>
        <v>2.4</v>
      </c>
      <c r="GP329" s="44">
        <f>GI317*GP328</f>
        <v>0</v>
      </c>
      <c r="GQ329" s="44">
        <f>GI317*GQ328</f>
        <v>0</v>
      </c>
      <c r="GR329" s="45">
        <f>GI317*GR328</f>
        <v>0</v>
      </c>
    </row>
    <row r="330" ht="15.75" customHeight="1">
      <c r="A330" s="102"/>
      <c r="G330" s="16" t="s">
        <v>28</v>
      </c>
      <c r="H330" s="6"/>
      <c r="I330" s="6"/>
      <c r="J330" s="17"/>
      <c r="K330" s="49">
        <f t="shared" ref="K330:T330" si="675">K327*K329</f>
        <v>9.768</v>
      </c>
      <c r="L330" s="49">
        <f t="shared" si="675"/>
        <v>39.072</v>
      </c>
      <c r="M330" s="49">
        <f t="shared" si="675"/>
        <v>146.52</v>
      </c>
      <c r="N330" s="49">
        <f t="shared" si="675"/>
        <v>117.216</v>
      </c>
      <c r="O330" s="49">
        <f t="shared" si="675"/>
        <v>146.52</v>
      </c>
      <c r="P330" s="49">
        <f t="shared" si="675"/>
        <v>234.432</v>
      </c>
      <c r="Q330" s="49">
        <f t="shared" si="675"/>
        <v>136.752</v>
      </c>
      <c r="R330" s="49">
        <f t="shared" si="675"/>
        <v>0</v>
      </c>
      <c r="S330" s="49">
        <f t="shared" si="675"/>
        <v>0</v>
      </c>
      <c r="T330" s="50">
        <f t="shared" si="675"/>
        <v>0</v>
      </c>
      <c r="V330" s="16" t="s">
        <v>28</v>
      </c>
      <c r="W330" s="6"/>
      <c r="X330" s="6"/>
      <c r="Y330" s="17"/>
      <c r="Z330" s="49">
        <f t="shared" ref="Z330:AI330" si="676">Z327*Z329</f>
        <v>9.768</v>
      </c>
      <c r="AA330" s="49">
        <f t="shared" si="676"/>
        <v>39.072</v>
      </c>
      <c r="AB330" s="49">
        <f t="shared" si="676"/>
        <v>146.52</v>
      </c>
      <c r="AC330" s="49">
        <f t="shared" si="676"/>
        <v>117.216</v>
      </c>
      <c r="AD330" s="49">
        <f t="shared" si="676"/>
        <v>146.52</v>
      </c>
      <c r="AE330" s="49">
        <f t="shared" si="676"/>
        <v>234.432</v>
      </c>
      <c r="AF330" s="49">
        <f t="shared" si="676"/>
        <v>136.752</v>
      </c>
      <c r="AG330" s="49">
        <f t="shared" si="676"/>
        <v>0</v>
      </c>
      <c r="AH330" s="49">
        <f t="shared" si="676"/>
        <v>0</v>
      </c>
      <c r="AI330" s="50">
        <f t="shared" si="676"/>
        <v>0</v>
      </c>
      <c r="AK330" s="16" t="s">
        <v>28</v>
      </c>
      <c r="AL330" s="6"/>
      <c r="AM330" s="6"/>
      <c r="AN330" s="17"/>
      <c r="AO330" s="49">
        <f t="shared" ref="AO330:AX330" si="677">AO327*AO329</f>
        <v>9.768</v>
      </c>
      <c r="AP330" s="49">
        <f t="shared" si="677"/>
        <v>39.072</v>
      </c>
      <c r="AQ330" s="49">
        <f t="shared" si="677"/>
        <v>146.52</v>
      </c>
      <c r="AR330" s="49">
        <f t="shared" si="677"/>
        <v>117.216</v>
      </c>
      <c r="AS330" s="49">
        <f t="shared" si="677"/>
        <v>146.52</v>
      </c>
      <c r="AT330" s="49">
        <f t="shared" si="677"/>
        <v>234.432</v>
      </c>
      <c r="AU330" s="49">
        <f t="shared" si="677"/>
        <v>136.752</v>
      </c>
      <c r="AV330" s="49">
        <f t="shared" si="677"/>
        <v>0</v>
      </c>
      <c r="AW330" s="49">
        <f t="shared" si="677"/>
        <v>0</v>
      </c>
      <c r="AX330" s="50">
        <f t="shared" si="677"/>
        <v>0</v>
      </c>
      <c r="AZ330" s="16" t="s">
        <v>28</v>
      </c>
      <c r="BA330" s="6"/>
      <c r="BB330" s="6"/>
      <c r="BC330" s="17"/>
      <c r="BD330" s="49">
        <f t="shared" ref="BD330:BM330" si="678">BD327*BD329</f>
        <v>9.768</v>
      </c>
      <c r="BE330" s="49">
        <f t="shared" si="678"/>
        <v>39.072</v>
      </c>
      <c r="BF330" s="49">
        <f t="shared" si="678"/>
        <v>146.52</v>
      </c>
      <c r="BG330" s="49">
        <f t="shared" si="678"/>
        <v>117.216</v>
      </c>
      <c r="BH330" s="49">
        <f t="shared" si="678"/>
        <v>146.52</v>
      </c>
      <c r="BI330" s="49">
        <f t="shared" si="678"/>
        <v>234.432</v>
      </c>
      <c r="BJ330" s="49">
        <f t="shared" si="678"/>
        <v>136.752</v>
      </c>
      <c r="BK330" s="49">
        <f t="shared" si="678"/>
        <v>0</v>
      </c>
      <c r="BL330" s="49">
        <f t="shared" si="678"/>
        <v>0</v>
      </c>
      <c r="BM330" s="50">
        <f t="shared" si="678"/>
        <v>0</v>
      </c>
      <c r="BO330" s="16" t="s">
        <v>28</v>
      </c>
      <c r="BP330" s="6"/>
      <c r="BQ330" s="6"/>
      <c r="BR330" s="17"/>
      <c r="BS330" s="49">
        <f t="shared" ref="BS330:CB330" si="679">BS327*BS329</f>
        <v>9.768</v>
      </c>
      <c r="BT330" s="49">
        <f t="shared" si="679"/>
        <v>39.072</v>
      </c>
      <c r="BU330" s="49">
        <f t="shared" si="679"/>
        <v>146.52</v>
      </c>
      <c r="BV330" s="49">
        <f t="shared" si="679"/>
        <v>117.216</v>
      </c>
      <c r="BW330" s="49">
        <f t="shared" si="679"/>
        <v>146.52</v>
      </c>
      <c r="BX330" s="49">
        <f t="shared" si="679"/>
        <v>234.432</v>
      </c>
      <c r="BY330" s="49">
        <f t="shared" si="679"/>
        <v>136.752</v>
      </c>
      <c r="BZ330" s="49">
        <f t="shared" si="679"/>
        <v>0</v>
      </c>
      <c r="CA330" s="49">
        <f t="shared" si="679"/>
        <v>0</v>
      </c>
      <c r="CB330" s="50">
        <f t="shared" si="679"/>
        <v>0</v>
      </c>
      <c r="CD330" s="16" t="s">
        <v>28</v>
      </c>
      <c r="CE330" s="6"/>
      <c r="CF330" s="6"/>
      <c r="CG330" s="17"/>
      <c r="CH330" s="49">
        <f t="shared" ref="CH330:CQ330" si="680">CH327*CH329</f>
        <v>9.768</v>
      </c>
      <c r="CI330" s="49">
        <f t="shared" si="680"/>
        <v>39.072</v>
      </c>
      <c r="CJ330" s="49">
        <f t="shared" si="680"/>
        <v>146.52</v>
      </c>
      <c r="CK330" s="49">
        <f t="shared" si="680"/>
        <v>117.216</v>
      </c>
      <c r="CL330" s="49">
        <f t="shared" si="680"/>
        <v>146.52</v>
      </c>
      <c r="CM330" s="49">
        <f t="shared" si="680"/>
        <v>234.432</v>
      </c>
      <c r="CN330" s="49">
        <f t="shared" si="680"/>
        <v>136.752</v>
      </c>
      <c r="CO330" s="49">
        <f t="shared" si="680"/>
        <v>0</v>
      </c>
      <c r="CP330" s="49">
        <f t="shared" si="680"/>
        <v>0</v>
      </c>
      <c r="CQ330" s="50">
        <f t="shared" si="680"/>
        <v>0</v>
      </c>
      <c r="CS330" s="16" t="s">
        <v>28</v>
      </c>
      <c r="CT330" s="6"/>
      <c r="CU330" s="6"/>
      <c r="CV330" s="17"/>
      <c r="CW330" s="49">
        <f t="shared" ref="CW330:DF330" si="681">CW327*CW329</f>
        <v>9.768</v>
      </c>
      <c r="CX330" s="49">
        <f t="shared" si="681"/>
        <v>39.072</v>
      </c>
      <c r="CY330" s="49">
        <f t="shared" si="681"/>
        <v>146.52</v>
      </c>
      <c r="CZ330" s="49">
        <f t="shared" si="681"/>
        <v>117.216</v>
      </c>
      <c r="DA330" s="49">
        <f t="shared" si="681"/>
        <v>146.52</v>
      </c>
      <c r="DB330" s="49">
        <f t="shared" si="681"/>
        <v>234.432</v>
      </c>
      <c r="DC330" s="49">
        <f t="shared" si="681"/>
        <v>136.752</v>
      </c>
      <c r="DD330" s="49">
        <f t="shared" si="681"/>
        <v>0</v>
      </c>
      <c r="DE330" s="49">
        <f t="shared" si="681"/>
        <v>0</v>
      </c>
      <c r="DF330" s="50">
        <f t="shared" si="681"/>
        <v>0</v>
      </c>
      <c r="DH330" s="16" t="s">
        <v>28</v>
      </c>
      <c r="DI330" s="6"/>
      <c r="DJ330" s="6"/>
      <c r="DK330" s="17"/>
      <c r="DL330" s="49">
        <f t="shared" ref="DL330:DU330" si="682">DL327*DL329</f>
        <v>9.768</v>
      </c>
      <c r="DM330" s="49">
        <f t="shared" si="682"/>
        <v>39.072</v>
      </c>
      <c r="DN330" s="49">
        <f t="shared" si="682"/>
        <v>146.52</v>
      </c>
      <c r="DO330" s="49">
        <f t="shared" si="682"/>
        <v>117.216</v>
      </c>
      <c r="DP330" s="49">
        <f t="shared" si="682"/>
        <v>146.52</v>
      </c>
      <c r="DQ330" s="49">
        <f t="shared" si="682"/>
        <v>234.432</v>
      </c>
      <c r="DR330" s="49">
        <f t="shared" si="682"/>
        <v>136.752</v>
      </c>
      <c r="DS330" s="49">
        <f t="shared" si="682"/>
        <v>0</v>
      </c>
      <c r="DT330" s="49">
        <f t="shared" si="682"/>
        <v>0</v>
      </c>
      <c r="DU330" s="50">
        <f t="shared" si="682"/>
        <v>0</v>
      </c>
      <c r="DW330" s="16" t="s">
        <v>28</v>
      </c>
      <c r="DX330" s="6"/>
      <c r="DY330" s="6"/>
      <c r="DZ330" s="17"/>
      <c r="EA330" s="49">
        <f t="shared" ref="EA330:EJ330" si="683">EA327*EA329</f>
        <v>9.768</v>
      </c>
      <c r="EB330" s="49">
        <f t="shared" si="683"/>
        <v>39.072</v>
      </c>
      <c r="EC330" s="49">
        <f t="shared" si="683"/>
        <v>146.52</v>
      </c>
      <c r="ED330" s="49">
        <f t="shared" si="683"/>
        <v>117.216</v>
      </c>
      <c r="EE330" s="49">
        <f t="shared" si="683"/>
        <v>146.52</v>
      </c>
      <c r="EF330" s="49">
        <f t="shared" si="683"/>
        <v>234.432</v>
      </c>
      <c r="EG330" s="49">
        <f t="shared" si="683"/>
        <v>136.752</v>
      </c>
      <c r="EH330" s="49">
        <f t="shared" si="683"/>
        <v>0</v>
      </c>
      <c r="EI330" s="49">
        <f t="shared" si="683"/>
        <v>0</v>
      </c>
      <c r="EJ330" s="50">
        <f t="shared" si="683"/>
        <v>0</v>
      </c>
      <c r="EL330" s="16" t="s">
        <v>28</v>
      </c>
      <c r="EM330" s="6"/>
      <c r="EN330" s="6"/>
      <c r="EO330" s="17"/>
      <c r="EP330" s="49">
        <f t="shared" ref="EP330:EY330" si="684">EP327*EP329</f>
        <v>9.768</v>
      </c>
      <c r="EQ330" s="49">
        <f t="shared" si="684"/>
        <v>39.072</v>
      </c>
      <c r="ER330" s="49">
        <f t="shared" si="684"/>
        <v>146.52</v>
      </c>
      <c r="ES330" s="49">
        <f t="shared" si="684"/>
        <v>117.216</v>
      </c>
      <c r="ET330" s="49">
        <f t="shared" si="684"/>
        <v>146.52</v>
      </c>
      <c r="EU330" s="49">
        <f t="shared" si="684"/>
        <v>234.432</v>
      </c>
      <c r="EV330" s="49">
        <f t="shared" si="684"/>
        <v>136.752</v>
      </c>
      <c r="EW330" s="49">
        <f t="shared" si="684"/>
        <v>0</v>
      </c>
      <c r="EX330" s="49">
        <f t="shared" si="684"/>
        <v>0</v>
      </c>
      <c r="EY330" s="50">
        <f t="shared" si="684"/>
        <v>0</v>
      </c>
      <c r="FA330" s="16" t="s">
        <v>28</v>
      </c>
      <c r="FB330" s="6"/>
      <c r="FC330" s="6"/>
      <c r="FD330" s="17"/>
      <c r="FE330" s="49">
        <f t="shared" ref="FE330:FN330" si="685">FE327*FE329</f>
        <v>9.768</v>
      </c>
      <c r="FF330" s="49">
        <f t="shared" si="685"/>
        <v>39.072</v>
      </c>
      <c r="FG330" s="49">
        <f t="shared" si="685"/>
        <v>146.52</v>
      </c>
      <c r="FH330" s="49">
        <f t="shared" si="685"/>
        <v>117.216</v>
      </c>
      <c r="FI330" s="49">
        <f t="shared" si="685"/>
        <v>146.52</v>
      </c>
      <c r="FJ330" s="49">
        <f t="shared" si="685"/>
        <v>234.432</v>
      </c>
      <c r="FK330" s="49">
        <f t="shared" si="685"/>
        <v>136.752</v>
      </c>
      <c r="FL330" s="49">
        <f t="shared" si="685"/>
        <v>0</v>
      </c>
      <c r="FM330" s="49">
        <f t="shared" si="685"/>
        <v>0</v>
      </c>
      <c r="FN330" s="50">
        <f t="shared" si="685"/>
        <v>0</v>
      </c>
      <c r="FP330" s="16" t="s">
        <v>28</v>
      </c>
      <c r="FQ330" s="6"/>
      <c r="FR330" s="6"/>
      <c r="FS330" s="17"/>
      <c r="FT330" s="49">
        <f t="shared" ref="FT330:GC330" si="686">FT327*FT329</f>
        <v>9.768</v>
      </c>
      <c r="FU330" s="49">
        <f t="shared" si="686"/>
        <v>39.072</v>
      </c>
      <c r="FV330" s="49">
        <f t="shared" si="686"/>
        <v>146.52</v>
      </c>
      <c r="FW330" s="49">
        <f t="shared" si="686"/>
        <v>117.216</v>
      </c>
      <c r="FX330" s="49">
        <f t="shared" si="686"/>
        <v>146.52</v>
      </c>
      <c r="FY330" s="49">
        <f t="shared" si="686"/>
        <v>234.432</v>
      </c>
      <c r="FZ330" s="49">
        <f t="shared" si="686"/>
        <v>136.752</v>
      </c>
      <c r="GA330" s="49">
        <f t="shared" si="686"/>
        <v>0</v>
      </c>
      <c r="GB330" s="49">
        <f t="shared" si="686"/>
        <v>0</v>
      </c>
      <c r="GC330" s="50">
        <f t="shared" si="686"/>
        <v>0</v>
      </c>
      <c r="GE330" s="16" t="s">
        <v>28</v>
      </c>
      <c r="GF330" s="6"/>
      <c r="GG330" s="6"/>
      <c r="GH330" s="17"/>
      <c r="GI330" s="49">
        <f t="shared" ref="GI330:GR330" si="687">GI327*GI329</f>
        <v>9.768</v>
      </c>
      <c r="GJ330" s="49">
        <f t="shared" si="687"/>
        <v>39.072</v>
      </c>
      <c r="GK330" s="49">
        <f t="shared" si="687"/>
        <v>146.52</v>
      </c>
      <c r="GL330" s="49">
        <f t="shared" si="687"/>
        <v>117.216</v>
      </c>
      <c r="GM330" s="49">
        <f t="shared" si="687"/>
        <v>146.52</v>
      </c>
      <c r="GN330" s="49">
        <f t="shared" si="687"/>
        <v>234.432</v>
      </c>
      <c r="GO330" s="49">
        <f t="shared" si="687"/>
        <v>136.752</v>
      </c>
      <c r="GP330" s="49">
        <f t="shared" si="687"/>
        <v>0</v>
      </c>
      <c r="GQ330" s="49">
        <f t="shared" si="687"/>
        <v>0</v>
      </c>
      <c r="GR330" s="50">
        <f t="shared" si="687"/>
        <v>0</v>
      </c>
    </row>
    <row r="331" ht="15.75" customHeight="1">
      <c r="A331" s="102"/>
      <c r="G331" s="16" t="s">
        <v>29</v>
      </c>
      <c r="H331" s="6"/>
      <c r="I331" s="6"/>
      <c r="J331" s="17"/>
      <c r="K331" s="46">
        <f t="shared" ref="K331:T331" si="688">K280</f>
        <v>0.15</v>
      </c>
      <c r="L331" s="46">
        <f t="shared" si="688"/>
        <v>0.2</v>
      </c>
      <c r="M331" s="46">
        <f t="shared" si="688"/>
        <v>0.3</v>
      </c>
      <c r="N331" s="46">
        <f t="shared" si="688"/>
        <v>0.55</v>
      </c>
      <c r="O331" s="46">
        <f t="shared" si="688"/>
        <v>0.55</v>
      </c>
      <c r="P331" s="46">
        <f t="shared" si="688"/>
        <v>0.55</v>
      </c>
      <c r="Q331" s="46">
        <f t="shared" si="688"/>
        <v>0.55</v>
      </c>
      <c r="R331" s="46">
        <f t="shared" si="688"/>
        <v>0.55</v>
      </c>
      <c r="S331" s="46">
        <f t="shared" si="688"/>
        <v>0.2</v>
      </c>
      <c r="T331" s="46">
        <f t="shared" si="688"/>
        <v>0.2</v>
      </c>
      <c r="V331" s="16" t="s">
        <v>29</v>
      </c>
      <c r="W331" s="6"/>
      <c r="X331" s="6"/>
      <c r="Y331" s="17"/>
      <c r="Z331" s="46">
        <f t="shared" ref="Z331:AI331" si="689">K331</f>
        <v>0.15</v>
      </c>
      <c r="AA331" s="46">
        <f t="shared" si="689"/>
        <v>0.2</v>
      </c>
      <c r="AB331" s="46">
        <f t="shared" si="689"/>
        <v>0.3</v>
      </c>
      <c r="AC331" s="46">
        <f t="shared" si="689"/>
        <v>0.55</v>
      </c>
      <c r="AD331" s="46">
        <f t="shared" si="689"/>
        <v>0.55</v>
      </c>
      <c r="AE331" s="46">
        <f t="shared" si="689"/>
        <v>0.55</v>
      </c>
      <c r="AF331" s="46">
        <f t="shared" si="689"/>
        <v>0.55</v>
      </c>
      <c r="AG331" s="46">
        <f t="shared" si="689"/>
        <v>0.55</v>
      </c>
      <c r="AH331" s="46">
        <f t="shared" si="689"/>
        <v>0.2</v>
      </c>
      <c r="AI331" s="46">
        <f t="shared" si="689"/>
        <v>0.2</v>
      </c>
      <c r="AK331" s="16" t="s">
        <v>29</v>
      </c>
      <c r="AL331" s="6"/>
      <c r="AM331" s="6"/>
      <c r="AN331" s="17"/>
      <c r="AO331" s="46">
        <f t="shared" ref="AO331:AX331" si="690">Z331</f>
        <v>0.15</v>
      </c>
      <c r="AP331" s="46">
        <f t="shared" si="690"/>
        <v>0.2</v>
      </c>
      <c r="AQ331" s="46">
        <f t="shared" si="690"/>
        <v>0.3</v>
      </c>
      <c r="AR331" s="46">
        <f t="shared" si="690"/>
        <v>0.55</v>
      </c>
      <c r="AS331" s="46">
        <f t="shared" si="690"/>
        <v>0.55</v>
      </c>
      <c r="AT331" s="46">
        <f t="shared" si="690"/>
        <v>0.55</v>
      </c>
      <c r="AU331" s="46">
        <f t="shared" si="690"/>
        <v>0.55</v>
      </c>
      <c r="AV331" s="46">
        <f t="shared" si="690"/>
        <v>0.55</v>
      </c>
      <c r="AW331" s="46">
        <f t="shared" si="690"/>
        <v>0.2</v>
      </c>
      <c r="AX331" s="46">
        <f t="shared" si="690"/>
        <v>0.2</v>
      </c>
      <c r="AZ331" s="16" t="s">
        <v>29</v>
      </c>
      <c r="BA331" s="6"/>
      <c r="BB331" s="6"/>
      <c r="BC331" s="17"/>
      <c r="BD331" s="46">
        <f t="shared" ref="BD331:BM331" si="691">AO331</f>
        <v>0.15</v>
      </c>
      <c r="BE331" s="46">
        <f t="shared" si="691"/>
        <v>0.2</v>
      </c>
      <c r="BF331" s="46">
        <f t="shared" si="691"/>
        <v>0.3</v>
      </c>
      <c r="BG331" s="46">
        <f t="shared" si="691"/>
        <v>0.55</v>
      </c>
      <c r="BH331" s="46">
        <f t="shared" si="691"/>
        <v>0.55</v>
      </c>
      <c r="BI331" s="46">
        <f t="shared" si="691"/>
        <v>0.55</v>
      </c>
      <c r="BJ331" s="46">
        <f t="shared" si="691"/>
        <v>0.55</v>
      </c>
      <c r="BK331" s="46">
        <f t="shared" si="691"/>
        <v>0.55</v>
      </c>
      <c r="BL331" s="46">
        <f t="shared" si="691"/>
        <v>0.2</v>
      </c>
      <c r="BM331" s="46">
        <f t="shared" si="691"/>
        <v>0.2</v>
      </c>
      <c r="BO331" s="16" t="s">
        <v>29</v>
      </c>
      <c r="BP331" s="6"/>
      <c r="BQ331" s="6"/>
      <c r="BR331" s="17"/>
      <c r="BS331" s="46">
        <f t="shared" ref="BS331:CB331" si="692">BD331</f>
        <v>0.15</v>
      </c>
      <c r="BT331" s="46">
        <f t="shared" si="692"/>
        <v>0.2</v>
      </c>
      <c r="BU331" s="46">
        <f t="shared" si="692"/>
        <v>0.3</v>
      </c>
      <c r="BV331" s="46">
        <f t="shared" si="692"/>
        <v>0.55</v>
      </c>
      <c r="BW331" s="46">
        <f t="shared" si="692"/>
        <v>0.55</v>
      </c>
      <c r="BX331" s="46">
        <f t="shared" si="692"/>
        <v>0.55</v>
      </c>
      <c r="BY331" s="46">
        <f t="shared" si="692"/>
        <v>0.55</v>
      </c>
      <c r="BZ331" s="46">
        <f t="shared" si="692"/>
        <v>0.55</v>
      </c>
      <c r="CA331" s="46">
        <f t="shared" si="692"/>
        <v>0.2</v>
      </c>
      <c r="CB331" s="46">
        <f t="shared" si="692"/>
        <v>0.2</v>
      </c>
      <c r="CD331" s="16" t="s">
        <v>29</v>
      </c>
      <c r="CE331" s="6"/>
      <c r="CF331" s="6"/>
      <c r="CG331" s="17"/>
      <c r="CH331" s="46">
        <f t="shared" ref="CH331:CQ331" si="693">BS331</f>
        <v>0.15</v>
      </c>
      <c r="CI331" s="46">
        <f t="shared" si="693"/>
        <v>0.2</v>
      </c>
      <c r="CJ331" s="46">
        <f t="shared" si="693"/>
        <v>0.3</v>
      </c>
      <c r="CK331" s="46">
        <f t="shared" si="693"/>
        <v>0.55</v>
      </c>
      <c r="CL331" s="46">
        <f t="shared" si="693"/>
        <v>0.55</v>
      </c>
      <c r="CM331" s="46">
        <f t="shared" si="693"/>
        <v>0.55</v>
      </c>
      <c r="CN331" s="46">
        <f t="shared" si="693"/>
        <v>0.55</v>
      </c>
      <c r="CO331" s="46">
        <f t="shared" si="693"/>
        <v>0.55</v>
      </c>
      <c r="CP331" s="46">
        <f t="shared" si="693"/>
        <v>0.2</v>
      </c>
      <c r="CQ331" s="46">
        <f t="shared" si="693"/>
        <v>0.2</v>
      </c>
      <c r="CS331" s="16" t="s">
        <v>29</v>
      </c>
      <c r="CT331" s="6"/>
      <c r="CU331" s="6"/>
      <c r="CV331" s="17"/>
      <c r="CW331" s="46">
        <f t="shared" ref="CW331:DF331" si="694">CH331</f>
        <v>0.15</v>
      </c>
      <c r="CX331" s="46">
        <f t="shared" si="694"/>
        <v>0.2</v>
      </c>
      <c r="CY331" s="46">
        <f t="shared" si="694"/>
        <v>0.3</v>
      </c>
      <c r="CZ331" s="46">
        <f t="shared" si="694"/>
        <v>0.55</v>
      </c>
      <c r="DA331" s="46">
        <f t="shared" si="694"/>
        <v>0.55</v>
      </c>
      <c r="DB331" s="46">
        <f t="shared" si="694"/>
        <v>0.55</v>
      </c>
      <c r="DC331" s="46">
        <f t="shared" si="694"/>
        <v>0.55</v>
      </c>
      <c r="DD331" s="46">
        <f t="shared" si="694"/>
        <v>0.55</v>
      </c>
      <c r="DE331" s="46">
        <f t="shared" si="694"/>
        <v>0.2</v>
      </c>
      <c r="DF331" s="46">
        <f t="shared" si="694"/>
        <v>0.2</v>
      </c>
      <c r="DH331" s="16" t="s">
        <v>29</v>
      </c>
      <c r="DI331" s="6"/>
      <c r="DJ331" s="6"/>
      <c r="DK331" s="17"/>
      <c r="DL331" s="46">
        <f t="shared" ref="DL331:DU331" si="695">CW331</f>
        <v>0.15</v>
      </c>
      <c r="DM331" s="46">
        <f t="shared" si="695"/>
        <v>0.2</v>
      </c>
      <c r="DN331" s="46">
        <f t="shared" si="695"/>
        <v>0.3</v>
      </c>
      <c r="DO331" s="46">
        <f t="shared" si="695"/>
        <v>0.55</v>
      </c>
      <c r="DP331" s="46">
        <f t="shared" si="695"/>
        <v>0.55</v>
      </c>
      <c r="DQ331" s="46">
        <f t="shared" si="695"/>
        <v>0.55</v>
      </c>
      <c r="DR331" s="46">
        <f t="shared" si="695"/>
        <v>0.55</v>
      </c>
      <c r="DS331" s="46">
        <f t="shared" si="695"/>
        <v>0.55</v>
      </c>
      <c r="DT331" s="46">
        <f t="shared" si="695"/>
        <v>0.2</v>
      </c>
      <c r="DU331" s="46">
        <f t="shared" si="695"/>
        <v>0.2</v>
      </c>
      <c r="DW331" s="16" t="s">
        <v>29</v>
      </c>
      <c r="DX331" s="6"/>
      <c r="DY331" s="6"/>
      <c r="DZ331" s="17"/>
      <c r="EA331" s="46">
        <f t="shared" ref="EA331:EJ331" si="696">DL331</f>
        <v>0.15</v>
      </c>
      <c r="EB331" s="46">
        <f t="shared" si="696"/>
        <v>0.2</v>
      </c>
      <c r="EC331" s="46">
        <f t="shared" si="696"/>
        <v>0.3</v>
      </c>
      <c r="ED331" s="46">
        <f t="shared" si="696"/>
        <v>0.55</v>
      </c>
      <c r="EE331" s="46">
        <f t="shared" si="696"/>
        <v>0.55</v>
      </c>
      <c r="EF331" s="46">
        <f t="shared" si="696"/>
        <v>0.55</v>
      </c>
      <c r="EG331" s="46">
        <f t="shared" si="696"/>
        <v>0.55</v>
      </c>
      <c r="EH331" s="46">
        <f t="shared" si="696"/>
        <v>0.55</v>
      </c>
      <c r="EI331" s="46">
        <f t="shared" si="696"/>
        <v>0.2</v>
      </c>
      <c r="EJ331" s="46">
        <f t="shared" si="696"/>
        <v>0.2</v>
      </c>
      <c r="EL331" s="16" t="s">
        <v>29</v>
      </c>
      <c r="EM331" s="6"/>
      <c r="EN331" s="6"/>
      <c r="EO331" s="17"/>
      <c r="EP331" s="46">
        <f t="shared" ref="EP331:EY331" si="697">EA331</f>
        <v>0.15</v>
      </c>
      <c r="EQ331" s="46">
        <f t="shared" si="697"/>
        <v>0.2</v>
      </c>
      <c r="ER331" s="46">
        <f t="shared" si="697"/>
        <v>0.3</v>
      </c>
      <c r="ES331" s="46">
        <f t="shared" si="697"/>
        <v>0.55</v>
      </c>
      <c r="ET331" s="46">
        <f t="shared" si="697"/>
        <v>0.55</v>
      </c>
      <c r="EU331" s="46">
        <f t="shared" si="697"/>
        <v>0.55</v>
      </c>
      <c r="EV331" s="46">
        <f t="shared" si="697"/>
        <v>0.55</v>
      </c>
      <c r="EW331" s="46">
        <f t="shared" si="697"/>
        <v>0.55</v>
      </c>
      <c r="EX331" s="46">
        <f t="shared" si="697"/>
        <v>0.2</v>
      </c>
      <c r="EY331" s="46">
        <f t="shared" si="697"/>
        <v>0.2</v>
      </c>
      <c r="FA331" s="16" t="s">
        <v>29</v>
      </c>
      <c r="FB331" s="6"/>
      <c r="FC331" s="6"/>
      <c r="FD331" s="17"/>
      <c r="FE331" s="46">
        <f t="shared" ref="FE331:FN331" si="698">EP331</f>
        <v>0.15</v>
      </c>
      <c r="FF331" s="46">
        <f t="shared" si="698"/>
        <v>0.2</v>
      </c>
      <c r="FG331" s="46">
        <f t="shared" si="698"/>
        <v>0.3</v>
      </c>
      <c r="FH331" s="46">
        <f t="shared" si="698"/>
        <v>0.55</v>
      </c>
      <c r="FI331" s="46">
        <f t="shared" si="698"/>
        <v>0.55</v>
      </c>
      <c r="FJ331" s="46">
        <f t="shared" si="698"/>
        <v>0.55</v>
      </c>
      <c r="FK331" s="46">
        <f t="shared" si="698"/>
        <v>0.55</v>
      </c>
      <c r="FL331" s="46">
        <f t="shared" si="698"/>
        <v>0.55</v>
      </c>
      <c r="FM331" s="46">
        <f t="shared" si="698"/>
        <v>0.2</v>
      </c>
      <c r="FN331" s="46">
        <f t="shared" si="698"/>
        <v>0.2</v>
      </c>
      <c r="FP331" s="16" t="s">
        <v>29</v>
      </c>
      <c r="FQ331" s="6"/>
      <c r="FR331" s="6"/>
      <c r="FS331" s="17"/>
      <c r="FT331" s="46">
        <f t="shared" ref="FT331:GC331" si="699">FE331</f>
        <v>0.15</v>
      </c>
      <c r="FU331" s="46">
        <f t="shared" si="699"/>
        <v>0.2</v>
      </c>
      <c r="FV331" s="46">
        <f t="shared" si="699"/>
        <v>0.3</v>
      </c>
      <c r="FW331" s="46">
        <f t="shared" si="699"/>
        <v>0.55</v>
      </c>
      <c r="FX331" s="46">
        <f t="shared" si="699"/>
        <v>0.55</v>
      </c>
      <c r="FY331" s="46">
        <f t="shared" si="699"/>
        <v>0.55</v>
      </c>
      <c r="FZ331" s="46">
        <f t="shared" si="699"/>
        <v>0.55</v>
      </c>
      <c r="GA331" s="46">
        <f t="shared" si="699"/>
        <v>0.55</v>
      </c>
      <c r="GB331" s="46">
        <f t="shared" si="699"/>
        <v>0.2</v>
      </c>
      <c r="GC331" s="46">
        <f t="shared" si="699"/>
        <v>0.2</v>
      </c>
      <c r="GE331" s="16" t="s">
        <v>29</v>
      </c>
      <c r="GF331" s="6"/>
      <c r="GG331" s="6"/>
      <c r="GH331" s="17"/>
      <c r="GI331" s="46">
        <f t="shared" ref="GI331:GR331" si="700">FT331</f>
        <v>0.15</v>
      </c>
      <c r="GJ331" s="46">
        <f t="shared" si="700"/>
        <v>0.2</v>
      </c>
      <c r="GK331" s="46">
        <f t="shared" si="700"/>
        <v>0.3</v>
      </c>
      <c r="GL331" s="46">
        <f t="shared" si="700"/>
        <v>0.55</v>
      </c>
      <c r="GM331" s="46">
        <f t="shared" si="700"/>
        <v>0.55</v>
      </c>
      <c r="GN331" s="46">
        <f t="shared" si="700"/>
        <v>0.55</v>
      </c>
      <c r="GO331" s="46">
        <f t="shared" si="700"/>
        <v>0.55</v>
      </c>
      <c r="GP331" s="46">
        <f t="shared" si="700"/>
        <v>0.55</v>
      </c>
      <c r="GQ331" s="46">
        <f t="shared" si="700"/>
        <v>0.2</v>
      </c>
      <c r="GR331" s="46">
        <f t="shared" si="700"/>
        <v>0.2</v>
      </c>
    </row>
    <row r="332" ht="15.75" customHeight="1">
      <c r="A332" s="102"/>
      <c r="G332" s="16" t="s">
        <v>30</v>
      </c>
      <c r="H332" s="6"/>
      <c r="I332" s="6"/>
      <c r="J332" s="17"/>
      <c r="K332" s="49">
        <f t="shared" ref="K332:T332" si="701">K330-(K330*K331)</f>
        <v>8.3028</v>
      </c>
      <c r="L332" s="49">
        <f t="shared" si="701"/>
        <v>31.2576</v>
      </c>
      <c r="M332" s="49">
        <f t="shared" si="701"/>
        <v>102.564</v>
      </c>
      <c r="N332" s="49">
        <f t="shared" si="701"/>
        <v>52.7472</v>
      </c>
      <c r="O332" s="49">
        <f t="shared" si="701"/>
        <v>65.934</v>
      </c>
      <c r="P332" s="49">
        <f t="shared" si="701"/>
        <v>105.4944</v>
      </c>
      <c r="Q332" s="49">
        <f t="shared" si="701"/>
        <v>61.5384</v>
      </c>
      <c r="R332" s="49">
        <f t="shared" si="701"/>
        <v>0</v>
      </c>
      <c r="S332" s="49">
        <f t="shared" si="701"/>
        <v>0</v>
      </c>
      <c r="T332" s="50">
        <f t="shared" si="701"/>
        <v>0</v>
      </c>
      <c r="V332" s="16" t="s">
        <v>30</v>
      </c>
      <c r="W332" s="6"/>
      <c r="X332" s="6"/>
      <c r="Y332" s="17"/>
      <c r="Z332" s="49">
        <f t="shared" ref="Z332:AI332" si="702">Z330-(Z330*Z331)</f>
        <v>8.3028</v>
      </c>
      <c r="AA332" s="49">
        <f t="shared" si="702"/>
        <v>31.2576</v>
      </c>
      <c r="AB332" s="49">
        <f t="shared" si="702"/>
        <v>102.564</v>
      </c>
      <c r="AC332" s="49">
        <f t="shared" si="702"/>
        <v>52.7472</v>
      </c>
      <c r="AD332" s="49">
        <f t="shared" si="702"/>
        <v>65.934</v>
      </c>
      <c r="AE332" s="49">
        <f t="shared" si="702"/>
        <v>105.4944</v>
      </c>
      <c r="AF332" s="49">
        <f t="shared" si="702"/>
        <v>61.5384</v>
      </c>
      <c r="AG332" s="49">
        <f t="shared" si="702"/>
        <v>0</v>
      </c>
      <c r="AH332" s="49">
        <f t="shared" si="702"/>
        <v>0</v>
      </c>
      <c r="AI332" s="50">
        <f t="shared" si="702"/>
        <v>0</v>
      </c>
      <c r="AK332" s="16" t="s">
        <v>30</v>
      </c>
      <c r="AL332" s="6"/>
      <c r="AM332" s="6"/>
      <c r="AN332" s="17"/>
      <c r="AO332" s="49">
        <f t="shared" ref="AO332:AX332" si="703">AO330-(AO330*AO331)</f>
        <v>8.3028</v>
      </c>
      <c r="AP332" s="49">
        <f t="shared" si="703"/>
        <v>31.2576</v>
      </c>
      <c r="AQ332" s="49">
        <f t="shared" si="703"/>
        <v>102.564</v>
      </c>
      <c r="AR332" s="49">
        <f t="shared" si="703"/>
        <v>52.7472</v>
      </c>
      <c r="AS332" s="49">
        <f t="shared" si="703"/>
        <v>65.934</v>
      </c>
      <c r="AT332" s="49">
        <f t="shared" si="703"/>
        <v>105.4944</v>
      </c>
      <c r="AU332" s="49">
        <f t="shared" si="703"/>
        <v>61.5384</v>
      </c>
      <c r="AV332" s="49">
        <f t="shared" si="703"/>
        <v>0</v>
      </c>
      <c r="AW332" s="49">
        <f t="shared" si="703"/>
        <v>0</v>
      </c>
      <c r="AX332" s="50">
        <f t="shared" si="703"/>
        <v>0</v>
      </c>
      <c r="AZ332" s="16" t="s">
        <v>30</v>
      </c>
      <c r="BA332" s="6"/>
      <c r="BB332" s="6"/>
      <c r="BC332" s="17"/>
      <c r="BD332" s="49">
        <f t="shared" ref="BD332:BM332" si="704">BD330-(BD330*BD331)</f>
        <v>8.3028</v>
      </c>
      <c r="BE332" s="49">
        <f t="shared" si="704"/>
        <v>31.2576</v>
      </c>
      <c r="BF332" s="49">
        <f t="shared" si="704"/>
        <v>102.564</v>
      </c>
      <c r="BG332" s="49">
        <f t="shared" si="704"/>
        <v>52.7472</v>
      </c>
      <c r="BH332" s="49">
        <f t="shared" si="704"/>
        <v>65.934</v>
      </c>
      <c r="BI332" s="49">
        <f t="shared" si="704"/>
        <v>105.4944</v>
      </c>
      <c r="BJ332" s="49">
        <f t="shared" si="704"/>
        <v>61.5384</v>
      </c>
      <c r="BK332" s="49">
        <f t="shared" si="704"/>
        <v>0</v>
      </c>
      <c r="BL332" s="49">
        <f t="shared" si="704"/>
        <v>0</v>
      </c>
      <c r="BM332" s="50">
        <f t="shared" si="704"/>
        <v>0</v>
      </c>
      <c r="BO332" s="16" t="s">
        <v>30</v>
      </c>
      <c r="BP332" s="6"/>
      <c r="BQ332" s="6"/>
      <c r="BR332" s="17"/>
      <c r="BS332" s="49">
        <f t="shared" ref="BS332:CB332" si="705">BS330-(BS330*BS331)</f>
        <v>8.3028</v>
      </c>
      <c r="BT332" s="49">
        <f t="shared" si="705"/>
        <v>31.2576</v>
      </c>
      <c r="BU332" s="49">
        <f t="shared" si="705"/>
        <v>102.564</v>
      </c>
      <c r="BV332" s="49">
        <f t="shared" si="705"/>
        <v>52.7472</v>
      </c>
      <c r="BW332" s="49">
        <f t="shared" si="705"/>
        <v>65.934</v>
      </c>
      <c r="BX332" s="49">
        <f t="shared" si="705"/>
        <v>105.4944</v>
      </c>
      <c r="BY332" s="49">
        <f t="shared" si="705"/>
        <v>61.5384</v>
      </c>
      <c r="BZ332" s="49">
        <f t="shared" si="705"/>
        <v>0</v>
      </c>
      <c r="CA332" s="49">
        <f t="shared" si="705"/>
        <v>0</v>
      </c>
      <c r="CB332" s="50">
        <f t="shared" si="705"/>
        <v>0</v>
      </c>
      <c r="CD332" s="16" t="s">
        <v>30</v>
      </c>
      <c r="CE332" s="6"/>
      <c r="CF332" s="6"/>
      <c r="CG332" s="17"/>
      <c r="CH332" s="49">
        <f t="shared" ref="CH332:CQ332" si="706">CH330-(CH330*CH331)</f>
        <v>8.3028</v>
      </c>
      <c r="CI332" s="49">
        <f t="shared" si="706"/>
        <v>31.2576</v>
      </c>
      <c r="CJ332" s="49">
        <f t="shared" si="706"/>
        <v>102.564</v>
      </c>
      <c r="CK332" s="49">
        <f t="shared" si="706"/>
        <v>52.7472</v>
      </c>
      <c r="CL332" s="49">
        <f t="shared" si="706"/>
        <v>65.934</v>
      </c>
      <c r="CM332" s="49">
        <f t="shared" si="706"/>
        <v>105.4944</v>
      </c>
      <c r="CN332" s="49">
        <f t="shared" si="706"/>
        <v>61.5384</v>
      </c>
      <c r="CO332" s="49">
        <f t="shared" si="706"/>
        <v>0</v>
      </c>
      <c r="CP332" s="49">
        <f t="shared" si="706"/>
        <v>0</v>
      </c>
      <c r="CQ332" s="50">
        <f t="shared" si="706"/>
        <v>0</v>
      </c>
      <c r="CS332" s="16" t="s">
        <v>30</v>
      </c>
      <c r="CT332" s="6"/>
      <c r="CU332" s="6"/>
      <c r="CV332" s="17"/>
      <c r="CW332" s="49">
        <f t="shared" ref="CW332:DF332" si="707">CW330-(CW330*CW331)</f>
        <v>8.3028</v>
      </c>
      <c r="CX332" s="49">
        <f t="shared" si="707"/>
        <v>31.2576</v>
      </c>
      <c r="CY332" s="49">
        <f t="shared" si="707"/>
        <v>102.564</v>
      </c>
      <c r="CZ332" s="49">
        <f t="shared" si="707"/>
        <v>52.7472</v>
      </c>
      <c r="DA332" s="49">
        <f t="shared" si="707"/>
        <v>65.934</v>
      </c>
      <c r="DB332" s="49">
        <f t="shared" si="707"/>
        <v>105.4944</v>
      </c>
      <c r="DC332" s="49">
        <f t="shared" si="707"/>
        <v>61.5384</v>
      </c>
      <c r="DD332" s="49">
        <f t="shared" si="707"/>
        <v>0</v>
      </c>
      <c r="DE332" s="49">
        <f t="shared" si="707"/>
        <v>0</v>
      </c>
      <c r="DF332" s="50">
        <f t="shared" si="707"/>
        <v>0</v>
      </c>
      <c r="DH332" s="16" t="s">
        <v>30</v>
      </c>
      <c r="DI332" s="6"/>
      <c r="DJ332" s="6"/>
      <c r="DK332" s="17"/>
      <c r="DL332" s="49">
        <f t="shared" ref="DL332:DU332" si="708">DL330-(DL330*DL331)</f>
        <v>8.3028</v>
      </c>
      <c r="DM332" s="49">
        <f t="shared" si="708"/>
        <v>31.2576</v>
      </c>
      <c r="DN332" s="49">
        <f t="shared" si="708"/>
        <v>102.564</v>
      </c>
      <c r="DO332" s="49">
        <f t="shared" si="708"/>
        <v>52.7472</v>
      </c>
      <c r="DP332" s="49">
        <f t="shared" si="708"/>
        <v>65.934</v>
      </c>
      <c r="DQ332" s="49">
        <f t="shared" si="708"/>
        <v>105.4944</v>
      </c>
      <c r="DR332" s="49">
        <f t="shared" si="708"/>
        <v>61.5384</v>
      </c>
      <c r="DS332" s="49">
        <f t="shared" si="708"/>
        <v>0</v>
      </c>
      <c r="DT332" s="49">
        <f t="shared" si="708"/>
        <v>0</v>
      </c>
      <c r="DU332" s="50">
        <f t="shared" si="708"/>
        <v>0</v>
      </c>
      <c r="DW332" s="16" t="s">
        <v>30</v>
      </c>
      <c r="DX332" s="6"/>
      <c r="DY332" s="6"/>
      <c r="DZ332" s="17"/>
      <c r="EA332" s="49">
        <f t="shared" ref="EA332:EJ332" si="709">EA330-(EA330*EA331)</f>
        <v>8.3028</v>
      </c>
      <c r="EB332" s="49">
        <f t="shared" si="709"/>
        <v>31.2576</v>
      </c>
      <c r="EC332" s="49">
        <f t="shared" si="709"/>
        <v>102.564</v>
      </c>
      <c r="ED332" s="49">
        <f t="shared" si="709"/>
        <v>52.7472</v>
      </c>
      <c r="EE332" s="49">
        <f t="shared" si="709"/>
        <v>65.934</v>
      </c>
      <c r="EF332" s="49">
        <f t="shared" si="709"/>
        <v>105.4944</v>
      </c>
      <c r="EG332" s="49">
        <f t="shared" si="709"/>
        <v>61.5384</v>
      </c>
      <c r="EH332" s="49">
        <f t="shared" si="709"/>
        <v>0</v>
      </c>
      <c r="EI332" s="49">
        <f t="shared" si="709"/>
        <v>0</v>
      </c>
      <c r="EJ332" s="50">
        <f t="shared" si="709"/>
        <v>0</v>
      </c>
      <c r="EL332" s="16" t="s">
        <v>30</v>
      </c>
      <c r="EM332" s="6"/>
      <c r="EN332" s="6"/>
      <c r="EO332" s="17"/>
      <c r="EP332" s="49">
        <f t="shared" ref="EP332:EY332" si="710">EP330-(EP330*EP331)</f>
        <v>8.3028</v>
      </c>
      <c r="EQ332" s="49">
        <f t="shared" si="710"/>
        <v>31.2576</v>
      </c>
      <c r="ER332" s="49">
        <f t="shared" si="710"/>
        <v>102.564</v>
      </c>
      <c r="ES332" s="49">
        <f t="shared" si="710"/>
        <v>52.7472</v>
      </c>
      <c r="ET332" s="49">
        <f t="shared" si="710"/>
        <v>65.934</v>
      </c>
      <c r="EU332" s="49">
        <f t="shared" si="710"/>
        <v>105.4944</v>
      </c>
      <c r="EV332" s="49">
        <f t="shared" si="710"/>
        <v>61.5384</v>
      </c>
      <c r="EW332" s="49">
        <f t="shared" si="710"/>
        <v>0</v>
      </c>
      <c r="EX332" s="49">
        <f t="shared" si="710"/>
        <v>0</v>
      </c>
      <c r="EY332" s="50">
        <f t="shared" si="710"/>
        <v>0</v>
      </c>
      <c r="FA332" s="16" t="s">
        <v>30</v>
      </c>
      <c r="FB332" s="6"/>
      <c r="FC332" s="6"/>
      <c r="FD332" s="17"/>
      <c r="FE332" s="49">
        <f t="shared" ref="FE332:FN332" si="711">FE330-(FE330*FE331)</f>
        <v>8.3028</v>
      </c>
      <c r="FF332" s="49">
        <f t="shared" si="711"/>
        <v>31.2576</v>
      </c>
      <c r="FG332" s="49">
        <f t="shared" si="711"/>
        <v>102.564</v>
      </c>
      <c r="FH332" s="49">
        <f t="shared" si="711"/>
        <v>52.7472</v>
      </c>
      <c r="FI332" s="49">
        <f t="shared" si="711"/>
        <v>65.934</v>
      </c>
      <c r="FJ332" s="49">
        <f t="shared" si="711"/>
        <v>105.4944</v>
      </c>
      <c r="FK332" s="49">
        <f t="shared" si="711"/>
        <v>61.5384</v>
      </c>
      <c r="FL332" s="49">
        <f t="shared" si="711"/>
        <v>0</v>
      </c>
      <c r="FM332" s="49">
        <f t="shared" si="711"/>
        <v>0</v>
      </c>
      <c r="FN332" s="50">
        <f t="shared" si="711"/>
        <v>0</v>
      </c>
      <c r="FP332" s="16" t="s">
        <v>30</v>
      </c>
      <c r="FQ332" s="6"/>
      <c r="FR332" s="6"/>
      <c r="FS332" s="17"/>
      <c r="FT332" s="49">
        <f t="shared" ref="FT332:GC332" si="712">FT330-(FT330*FT331)</f>
        <v>8.3028</v>
      </c>
      <c r="FU332" s="49">
        <f t="shared" si="712"/>
        <v>31.2576</v>
      </c>
      <c r="FV332" s="49">
        <f t="shared" si="712"/>
        <v>102.564</v>
      </c>
      <c r="FW332" s="49">
        <f t="shared" si="712"/>
        <v>52.7472</v>
      </c>
      <c r="FX332" s="49">
        <f t="shared" si="712"/>
        <v>65.934</v>
      </c>
      <c r="FY332" s="49">
        <f t="shared" si="712"/>
        <v>105.4944</v>
      </c>
      <c r="FZ332" s="49">
        <f t="shared" si="712"/>
        <v>61.5384</v>
      </c>
      <c r="GA332" s="49">
        <f t="shared" si="712"/>
        <v>0</v>
      </c>
      <c r="GB332" s="49">
        <f t="shared" si="712"/>
        <v>0</v>
      </c>
      <c r="GC332" s="50">
        <f t="shared" si="712"/>
        <v>0</v>
      </c>
      <c r="GE332" s="16" t="s">
        <v>30</v>
      </c>
      <c r="GF332" s="6"/>
      <c r="GG332" s="6"/>
      <c r="GH332" s="17"/>
      <c r="GI332" s="49">
        <f t="shared" ref="GI332:GR332" si="713">GI330-(GI330*GI331)</f>
        <v>8.3028</v>
      </c>
      <c r="GJ332" s="49">
        <f t="shared" si="713"/>
        <v>31.2576</v>
      </c>
      <c r="GK332" s="49">
        <f t="shared" si="713"/>
        <v>102.564</v>
      </c>
      <c r="GL332" s="49">
        <f t="shared" si="713"/>
        <v>52.7472</v>
      </c>
      <c r="GM332" s="49">
        <f t="shared" si="713"/>
        <v>65.934</v>
      </c>
      <c r="GN332" s="49">
        <f t="shared" si="713"/>
        <v>105.4944</v>
      </c>
      <c r="GO332" s="49">
        <f t="shared" si="713"/>
        <v>61.5384</v>
      </c>
      <c r="GP332" s="49">
        <f t="shared" si="713"/>
        <v>0</v>
      </c>
      <c r="GQ332" s="49">
        <f t="shared" si="713"/>
        <v>0</v>
      </c>
      <c r="GR332" s="50">
        <f t="shared" si="713"/>
        <v>0</v>
      </c>
    </row>
    <row r="333" ht="15.75" customHeight="1">
      <c r="A333" s="102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O333" s="48"/>
      <c r="AP333" s="48"/>
      <c r="AQ333" s="48"/>
      <c r="AR333" s="48"/>
      <c r="AS333" s="48"/>
      <c r="AT333" s="48"/>
      <c r="AU333" s="48"/>
      <c r="AV333" s="48"/>
      <c r="AW333" s="48"/>
      <c r="AX333" s="48"/>
      <c r="BD333" s="48"/>
      <c r="BE333" s="48"/>
      <c r="BF333" s="48"/>
      <c r="BG333" s="48"/>
      <c r="BH333" s="48"/>
      <c r="BI333" s="48"/>
      <c r="BJ333" s="48"/>
      <c r="BK333" s="48"/>
      <c r="BL333" s="48"/>
      <c r="BM333" s="48"/>
      <c r="BS333" s="48"/>
      <c r="BT333" s="48"/>
      <c r="BU333" s="48"/>
      <c r="BV333" s="48"/>
      <c r="BW333" s="48"/>
      <c r="BX333" s="48"/>
      <c r="BY333" s="48"/>
      <c r="BZ333" s="48"/>
      <c r="CA333" s="48"/>
      <c r="CB333" s="48"/>
      <c r="CH333" s="48"/>
      <c r="CI333" s="48"/>
      <c r="CJ333" s="48"/>
      <c r="CK333" s="48"/>
      <c r="CL333" s="48"/>
      <c r="CM333" s="48"/>
      <c r="CN333" s="48"/>
      <c r="CO333" s="48"/>
      <c r="CP333" s="48"/>
      <c r="CQ333" s="48"/>
      <c r="CW333" s="48"/>
      <c r="CX333" s="48"/>
      <c r="CY333" s="48"/>
      <c r="CZ333" s="48"/>
      <c r="DA333" s="48"/>
      <c r="DB333" s="48"/>
      <c r="DC333" s="48"/>
      <c r="DD333" s="48"/>
      <c r="DE333" s="48"/>
      <c r="DF333" s="48"/>
      <c r="DL333" s="48"/>
      <c r="DM333" s="48"/>
      <c r="DN333" s="48"/>
      <c r="DO333" s="48"/>
      <c r="DP333" s="48"/>
      <c r="DQ333" s="48"/>
      <c r="DR333" s="48"/>
      <c r="DS333" s="48"/>
      <c r="DT333" s="48"/>
      <c r="DU333" s="48"/>
      <c r="EA333" s="48"/>
      <c r="EB333" s="48"/>
      <c r="EC333" s="48"/>
      <c r="ED333" s="48"/>
      <c r="EE333" s="48"/>
      <c r="EF333" s="48"/>
      <c r="EG333" s="48"/>
      <c r="EH333" s="48"/>
      <c r="EI333" s="48"/>
      <c r="EJ333" s="48"/>
      <c r="EP333" s="48"/>
      <c r="EQ333" s="48"/>
      <c r="ER333" s="48"/>
      <c r="ES333" s="48"/>
      <c r="ET333" s="48"/>
      <c r="EU333" s="48"/>
      <c r="EV333" s="48"/>
      <c r="EW333" s="48"/>
      <c r="EX333" s="48"/>
      <c r="EY333" s="48"/>
      <c r="FE333" s="48"/>
      <c r="FF333" s="48"/>
      <c r="FG333" s="48"/>
      <c r="FH333" s="48"/>
      <c r="FI333" s="48"/>
      <c r="FJ333" s="48"/>
      <c r="FK333" s="48"/>
      <c r="FL333" s="48"/>
      <c r="FM333" s="48"/>
      <c r="FN333" s="48"/>
      <c r="FT333" s="48"/>
      <c r="FU333" s="48"/>
      <c r="FV333" s="48"/>
      <c r="FW333" s="48"/>
      <c r="FX333" s="48"/>
      <c r="FY333" s="48"/>
      <c r="FZ333" s="48"/>
      <c r="GA333" s="48"/>
      <c r="GB333" s="48"/>
      <c r="GC333" s="48"/>
      <c r="GI333" s="48"/>
      <c r="GJ333" s="48"/>
      <c r="GK333" s="48"/>
      <c r="GL333" s="48"/>
      <c r="GM333" s="48"/>
      <c r="GN333" s="48"/>
      <c r="GO333" s="48"/>
      <c r="GP333" s="48"/>
      <c r="GQ333" s="48"/>
      <c r="GR333" s="48"/>
    </row>
    <row r="334" ht="15.75" customHeight="1">
      <c r="A334" s="102"/>
    </row>
    <row r="335" ht="15.75" customHeight="1">
      <c r="A335" s="102"/>
    </row>
    <row r="336" ht="15.75" customHeight="1">
      <c r="A336" s="102"/>
      <c r="H336" s="51" t="s">
        <v>31</v>
      </c>
      <c r="I336" s="8"/>
      <c r="J336" s="8"/>
      <c r="K336" s="8"/>
      <c r="L336" s="8"/>
      <c r="M336" s="9"/>
      <c r="O336" s="51" t="s">
        <v>32</v>
      </c>
      <c r="P336" s="8"/>
      <c r="Q336" s="8"/>
      <c r="R336" s="8"/>
      <c r="S336" s="9"/>
      <c r="W336" s="51" t="s">
        <v>31</v>
      </c>
      <c r="X336" s="8"/>
      <c r="Y336" s="8"/>
      <c r="Z336" s="8"/>
      <c r="AA336" s="8"/>
      <c r="AB336" s="9"/>
      <c r="AD336" s="51" t="s">
        <v>32</v>
      </c>
      <c r="AE336" s="8"/>
      <c r="AF336" s="8"/>
      <c r="AG336" s="8"/>
      <c r="AH336" s="9"/>
      <c r="AL336" s="51" t="s">
        <v>31</v>
      </c>
      <c r="AM336" s="8"/>
      <c r="AN336" s="8"/>
      <c r="AO336" s="8"/>
      <c r="AP336" s="8"/>
      <c r="AQ336" s="9"/>
      <c r="AS336" s="51" t="s">
        <v>32</v>
      </c>
      <c r="AT336" s="8"/>
      <c r="AU336" s="8"/>
      <c r="AV336" s="8"/>
      <c r="AW336" s="9"/>
      <c r="BA336" s="51" t="s">
        <v>31</v>
      </c>
      <c r="BB336" s="8"/>
      <c r="BC336" s="8"/>
      <c r="BD336" s="8"/>
      <c r="BE336" s="8"/>
      <c r="BF336" s="9"/>
      <c r="BH336" s="51" t="s">
        <v>32</v>
      </c>
      <c r="BI336" s="8"/>
      <c r="BJ336" s="8"/>
      <c r="BK336" s="8"/>
      <c r="BL336" s="9"/>
      <c r="BP336" s="51" t="s">
        <v>31</v>
      </c>
      <c r="BQ336" s="8"/>
      <c r="BR336" s="8"/>
      <c r="BS336" s="8"/>
      <c r="BT336" s="8"/>
      <c r="BU336" s="9"/>
      <c r="BW336" s="51" t="s">
        <v>32</v>
      </c>
      <c r="BX336" s="8"/>
      <c r="BY336" s="8"/>
      <c r="BZ336" s="8"/>
      <c r="CA336" s="9"/>
      <c r="CE336" s="51" t="s">
        <v>31</v>
      </c>
      <c r="CF336" s="8"/>
      <c r="CG336" s="8"/>
      <c r="CH336" s="8"/>
      <c r="CI336" s="8"/>
      <c r="CJ336" s="9"/>
      <c r="CL336" s="51" t="s">
        <v>32</v>
      </c>
      <c r="CM336" s="8"/>
      <c r="CN336" s="8"/>
      <c r="CO336" s="8"/>
      <c r="CP336" s="9"/>
      <c r="CT336" s="51" t="s">
        <v>31</v>
      </c>
      <c r="CU336" s="8"/>
      <c r="CV336" s="8"/>
      <c r="CW336" s="8"/>
      <c r="CX336" s="8"/>
      <c r="CY336" s="9"/>
      <c r="DA336" s="51" t="s">
        <v>32</v>
      </c>
      <c r="DB336" s="8"/>
      <c r="DC336" s="8"/>
      <c r="DD336" s="8"/>
      <c r="DE336" s="9"/>
      <c r="DI336" s="51" t="s">
        <v>31</v>
      </c>
      <c r="DJ336" s="8"/>
      <c r="DK336" s="8"/>
      <c r="DL336" s="8"/>
      <c r="DM336" s="8"/>
      <c r="DN336" s="9"/>
      <c r="DP336" s="51" t="s">
        <v>32</v>
      </c>
      <c r="DQ336" s="8"/>
      <c r="DR336" s="8"/>
      <c r="DS336" s="8"/>
      <c r="DT336" s="9"/>
      <c r="DX336" s="51" t="s">
        <v>31</v>
      </c>
      <c r="DY336" s="8"/>
      <c r="DZ336" s="8"/>
      <c r="EA336" s="8"/>
      <c r="EB336" s="8"/>
      <c r="EC336" s="9"/>
      <c r="EE336" s="51" t="s">
        <v>32</v>
      </c>
      <c r="EF336" s="8"/>
      <c r="EG336" s="8"/>
      <c r="EH336" s="8"/>
      <c r="EI336" s="9"/>
      <c r="EM336" s="51" t="s">
        <v>31</v>
      </c>
      <c r="EN336" s="8"/>
      <c r="EO336" s="8"/>
      <c r="EP336" s="8"/>
      <c r="EQ336" s="8"/>
      <c r="ER336" s="9"/>
      <c r="ET336" s="51" t="s">
        <v>32</v>
      </c>
      <c r="EU336" s="8"/>
      <c r="EV336" s="8"/>
      <c r="EW336" s="8"/>
      <c r="EX336" s="9"/>
      <c r="FB336" s="51" t="s">
        <v>31</v>
      </c>
      <c r="FC336" s="8"/>
      <c r="FD336" s="8"/>
      <c r="FE336" s="8"/>
      <c r="FF336" s="8"/>
      <c r="FG336" s="9"/>
      <c r="FI336" s="51" t="s">
        <v>32</v>
      </c>
      <c r="FJ336" s="8"/>
      <c r="FK336" s="8"/>
      <c r="FL336" s="8"/>
      <c r="FM336" s="9"/>
      <c r="FQ336" s="51" t="s">
        <v>31</v>
      </c>
      <c r="FR336" s="8"/>
      <c r="FS336" s="8"/>
      <c r="FT336" s="8"/>
      <c r="FU336" s="8"/>
      <c r="FV336" s="9"/>
      <c r="FX336" s="51" t="s">
        <v>32</v>
      </c>
      <c r="FY336" s="8"/>
      <c r="FZ336" s="8"/>
      <c r="GA336" s="8"/>
      <c r="GB336" s="9"/>
      <c r="GF336" s="51" t="s">
        <v>31</v>
      </c>
      <c r="GG336" s="8"/>
      <c r="GH336" s="8"/>
      <c r="GI336" s="8"/>
      <c r="GJ336" s="8"/>
      <c r="GK336" s="9"/>
      <c r="GM336" s="51" t="s">
        <v>32</v>
      </c>
      <c r="GN336" s="8"/>
      <c r="GO336" s="8"/>
      <c r="GP336" s="8"/>
      <c r="GQ336" s="9"/>
    </row>
    <row r="337" ht="15.75" customHeight="1">
      <c r="A337" s="102"/>
      <c r="H337" s="52" t="s">
        <v>33</v>
      </c>
      <c r="I337" s="6"/>
      <c r="J337" s="6"/>
      <c r="K337" s="17"/>
      <c r="L337" s="53">
        <f>L338/K317</f>
        <v>34.595</v>
      </c>
      <c r="M337" s="54" t="s">
        <v>15</v>
      </c>
      <c r="O337" s="55" t="s">
        <v>34</v>
      </c>
      <c r="P337" s="11"/>
      <c r="Q337" s="14"/>
      <c r="R337" s="56">
        <f>R339/K317</f>
        <v>70.41507</v>
      </c>
      <c r="S337" s="14"/>
      <c r="W337" s="52" t="s">
        <v>33</v>
      </c>
      <c r="X337" s="6"/>
      <c r="Y337" s="6"/>
      <c r="Z337" s="17"/>
      <c r="AA337" s="53">
        <f>AA338/Z317</f>
        <v>34.595</v>
      </c>
      <c r="AB337" s="54" t="s">
        <v>15</v>
      </c>
      <c r="AD337" s="55" t="s">
        <v>34</v>
      </c>
      <c r="AE337" s="11"/>
      <c r="AF337" s="14"/>
      <c r="AG337" s="56">
        <f>AG339/Z317</f>
        <v>70.41507</v>
      </c>
      <c r="AH337" s="14"/>
      <c r="AL337" s="52" t="s">
        <v>33</v>
      </c>
      <c r="AM337" s="6"/>
      <c r="AN337" s="6"/>
      <c r="AO337" s="17"/>
      <c r="AP337" s="53">
        <f>AP338/AO317</f>
        <v>34.595</v>
      </c>
      <c r="AQ337" s="54" t="s">
        <v>15</v>
      </c>
      <c r="AS337" s="55" t="s">
        <v>34</v>
      </c>
      <c r="AT337" s="11"/>
      <c r="AU337" s="14"/>
      <c r="AV337" s="56">
        <f>AV339/AO317</f>
        <v>70.41507</v>
      </c>
      <c r="AW337" s="14"/>
      <c r="BA337" s="52" t="s">
        <v>33</v>
      </c>
      <c r="BB337" s="6"/>
      <c r="BC337" s="6"/>
      <c r="BD337" s="17"/>
      <c r="BE337" s="53">
        <f>BE338/BD317</f>
        <v>34.595</v>
      </c>
      <c r="BF337" s="54" t="s">
        <v>15</v>
      </c>
      <c r="BH337" s="55" t="s">
        <v>34</v>
      </c>
      <c r="BI337" s="11"/>
      <c r="BJ337" s="14"/>
      <c r="BK337" s="56">
        <f>BK339/BD317</f>
        <v>70.41507</v>
      </c>
      <c r="BL337" s="14"/>
      <c r="BP337" s="52" t="s">
        <v>33</v>
      </c>
      <c r="BQ337" s="6"/>
      <c r="BR337" s="6"/>
      <c r="BS337" s="17"/>
      <c r="BT337" s="53">
        <f>BT338/BS317</f>
        <v>34.595</v>
      </c>
      <c r="BU337" s="54" t="s">
        <v>15</v>
      </c>
      <c r="BW337" s="55" t="s">
        <v>34</v>
      </c>
      <c r="BX337" s="11"/>
      <c r="BY337" s="14"/>
      <c r="BZ337" s="56">
        <f>BZ339/BS317</f>
        <v>70.41507</v>
      </c>
      <c r="CA337" s="14"/>
      <c r="CE337" s="52" t="s">
        <v>33</v>
      </c>
      <c r="CF337" s="6"/>
      <c r="CG337" s="6"/>
      <c r="CH337" s="17"/>
      <c r="CI337" s="53">
        <f>CI338/CH317</f>
        <v>34.595</v>
      </c>
      <c r="CJ337" s="54" t="s">
        <v>15</v>
      </c>
      <c r="CL337" s="55" t="s">
        <v>34</v>
      </c>
      <c r="CM337" s="11"/>
      <c r="CN337" s="14"/>
      <c r="CO337" s="56">
        <f>CO339/CH317</f>
        <v>70.41507</v>
      </c>
      <c r="CP337" s="14"/>
      <c r="CT337" s="52" t="s">
        <v>33</v>
      </c>
      <c r="CU337" s="6"/>
      <c r="CV337" s="6"/>
      <c r="CW337" s="17"/>
      <c r="CX337" s="53">
        <f>CX338/CW317</f>
        <v>34.595</v>
      </c>
      <c r="CY337" s="54" t="s">
        <v>15</v>
      </c>
      <c r="DA337" s="55" t="s">
        <v>34</v>
      </c>
      <c r="DB337" s="11"/>
      <c r="DC337" s="14"/>
      <c r="DD337" s="56">
        <f>DD339/CW317</f>
        <v>70.41507</v>
      </c>
      <c r="DE337" s="14"/>
      <c r="DI337" s="52" t="s">
        <v>33</v>
      </c>
      <c r="DJ337" s="6"/>
      <c r="DK337" s="6"/>
      <c r="DL337" s="17"/>
      <c r="DM337" s="53">
        <f>DM338/DL317</f>
        <v>34.595</v>
      </c>
      <c r="DN337" s="54" t="s">
        <v>15</v>
      </c>
      <c r="DP337" s="55" t="s">
        <v>34</v>
      </c>
      <c r="DQ337" s="11"/>
      <c r="DR337" s="14"/>
      <c r="DS337" s="56">
        <f>DS339/DL317</f>
        <v>70.41507</v>
      </c>
      <c r="DT337" s="14"/>
      <c r="DX337" s="52" t="s">
        <v>33</v>
      </c>
      <c r="DY337" s="6"/>
      <c r="DZ337" s="6"/>
      <c r="EA337" s="17"/>
      <c r="EB337" s="53">
        <f>EB338/EA317</f>
        <v>34.595</v>
      </c>
      <c r="EC337" s="54" t="s">
        <v>15</v>
      </c>
      <c r="EE337" s="55" t="s">
        <v>34</v>
      </c>
      <c r="EF337" s="11"/>
      <c r="EG337" s="14"/>
      <c r="EH337" s="56">
        <f>EH339/EA317</f>
        <v>70.41507</v>
      </c>
      <c r="EI337" s="14"/>
      <c r="EM337" s="52" t="s">
        <v>33</v>
      </c>
      <c r="EN337" s="6"/>
      <c r="EO337" s="6"/>
      <c r="EP337" s="17"/>
      <c r="EQ337" s="53">
        <f>EQ338/EP317</f>
        <v>34.595</v>
      </c>
      <c r="ER337" s="54" t="s">
        <v>15</v>
      </c>
      <c r="ET337" s="55" t="s">
        <v>34</v>
      </c>
      <c r="EU337" s="11"/>
      <c r="EV337" s="14"/>
      <c r="EW337" s="56">
        <f>EW339/EP317</f>
        <v>70.41507</v>
      </c>
      <c r="EX337" s="14"/>
      <c r="FB337" s="52" t="s">
        <v>33</v>
      </c>
      <c r="FC337" s="6"/>
      <c r="FD337" s="6"/>
      <c r="FE337" s="17"/>
      <c r="FF337" s="53">
        <f>FF338/FE317</f>
        <v>34.595</v>
      </c>
      <c r="FG337" s="54" t="s">
        <v>15</v>
      </c>
      <c r="FI337" s="55" t="s">
        <v>34</v>
      </c>
      <c r="FJ337" s="11"/>
      <c r="FK337" s="14"/>
      <c r="FL337" s="56">
        <f>FL339/FE317</f>
        <v>70.41507</v>
      </c>
      <c r="FM337" s="14"/>
      <c r="FQ337" s="103" t="s">
        <v>33</v>
      </c>
      <c r="FR337" s="11"/>
      <c r="FS337" s="11"/>
      <c r="FT337" s="12"/>
      <c r="FU337" s="53">
        <f>FU338/FT317</f>
        <v>34.595</v>
      </c>
      <c r="FV337" s="54" t="s">
        <v>15</v>
      </c>
      <c r="FX337" s="55" t="s">
        <v>34</v>
      </c>
      <c r="FY337" s="11"/>
      <c r="FZ337" s="12"/>
      <c r="GA337" s="56">
        <f>GA339/FT317</f>
        <v>70.41507</v>
      </c>
      <c r="GB337" s="14"/>
      <c r="GF337" s="103" t="s">
        <v>33</v>
      </c>
      <c r="GG337" s="11"/>
      <c r="GH337" s="11"/>
      <c r="GI337" s="12"/>
      <c r="GJ337" s="53">
        <f>GJ338/GI317</f>
        <v>34.595</v>
      </c>
      <c r="GK337" s="54" t="s">
        <v>15</v>
      </c>
      <c r="GM337" s="55" t="s">
        <v>34</v>
      </c>
      <c r="GN337" s="11"/>
      <c r="GO337" s="12"/>
      <c r="GP337" s="56">
        <f>GP339/GI317</f>
        <v>70.41507</v>
      </c>
      <c r="GQ337" s="14"/>
    </row>
    <row r="338" ht="15.75" customHeight="1">
      <c r="A338" s="102"/>
      <c r="H338" s="52" t="s">
        <v>35</v>
      </c>
      <c r="I338" s="6"/>
      <c r="J338" s="6"/>
      <c r="K338" s="17"/>
      <c r="L338" s="53">
        <f>K316</f>
        <v>830.28</v>
      </c>
      <c r="M338" s="54" t="s">
        <v>15</v>
      </c>
      <c r="O338" s="57" t="s">
        <v>36</v>
      </c>
      <c r="P338" s="6"/>
      <c r="Q338" s="19"/>
      <c r="R338" s="58">
        <f>R340/K317</f>
        <v>45.8951108</v>
      </c>
      <c r="S338" s="19"/>
      <c r="W338" s="52" t="s">
        <v>35</v>
      </c>
      <c r="X338" s="6"/>
      <c r="Y338" s="6"/>
      <c r="Z338" s="17"/>
      <c r="AA338" s="53">
        <f>Z316</f>
        <v>830.28</v>
      </c>
      <c r="AB338" s="54" t="s">
        <v>15</v>
      </c>
      <c r="AD338" s="57" t="s">
        <v>36</v>
      </c>
      <c r="AE338" s="6"/>
      <c r="AF338" s="19"/>
      <c r="AG338" s="58">
        <f>AG340/Z317</f>
        <v>37.7959736</v>
      </c>
      <c r="AH338" s="19"/>
      <c r="AL338" s="52" t="s">
        <v>35</v>
      </c>
      <c r="AM338" s="6"/>
      <c r="AN338" s="6"/>
      <c r="AO338" s="17"/>
      <c r="AP338" s="53">
        <f>AO316</f>
        <v>830.28</v>
      </c>
      <c r="AQ338" s="54" t="s">
        <v>15</v>
      </c>
      <c r="AS338" s="57" t="s">
        <v>36</v>
      </c>
      <c r="AT338" s="6"/>
      <c r="AU338" s="19"/>
      <c r="AV338" s="58">
        <f>AV340/AO317</f>
        <v>40.495686</v>
      </c>
      <c r="AW338" s="19"/>
      <c r="BA338" s="52" t="s">
        <v>35</v>
      </c>
      <c r="BB338" s="6"/>
      <c r="BC338" s="6"/>
      <c r="BD338" s="17"/>
      <c r="BE338" s="53">
        <f>BD316</f>
        <v>830.28</v>
      </c>
      <c r="BF338" s="54" t="s">
        <v>15</v>
      </c>
      <c r="BH338" s="57" t="s">
        <v>36</v>
      </c>
      <c r="BI338" s="6"/>
      <c r="BJ338" s="19"/>
      <c r="BK338" s="58">
        <f>BK340/BD317</f>
        <v>43.1953984</v>
      </c>
      <c r="BL338" s="19"/>
      <c r="BP338" s="52" t="s">
        <v>35</v>
      </c>
      <c r="BQ338" s="6"/>
      <c r="BR338" s="6"/>
      <c r="BS338" s="17"/>
      <c r="BT338" s="53">
        <f>BS316</f>
        <v>830.28</v>
      </c>
      <c r="BU338" s="54" t="s">
        <v>15</v>
      </c>
      <c r="BW338" s="57" t="s">
        <v>36</v>
      </c>
      <c r="BX338" s="6"/>
      <c r="BY338" s="19"/>
      <c r="BZ338" s="58">
        <f>BZ340/BS317</f>
        <v>45.8951108</v>
      </c>
      <c r="CA338" s="19"/>
      <c r="CE338" s="52" t="s">
        <v>35</v>
      </c>
      <c r="CF338" s="6"/>
      <c r="CG338" s="6"/>
      <c r="CH338" s="17"/>
      <c r="CI338" s="53">
        <f>CH316</f>
        <v>830.28</v>
      </c>
      <c r="CJ338" s="54" t="s">
        <v>15</v>
      </c>
      <c r="CL338" s="57" t="s">
        <v>36</v>
      </c>
      <c r="CM338" s="6"/>
      <c r="CN338" s="19"/>
      <c r="CO338" s="58">
        <f>CO340/CH317</f>
        <v>51.2945356</v>
      </c>
      <c r="CP338" s="19"/>
      <c r="CT338" s="52" t="s">
        <v>35</v>
      </c>
      <c r="CU338" s="6"/>
      <c r="CV338" s="6"/>
      <c r="CW338" s="17"/>
      <c r="CX338" s="53">
        <f>CW316</f>
        <v>830.28</v>
      </c>
      <c r="CY338" s="54" t="s">
        <v>15</v>
      </c>
      <c r="DA338" s="57" t="s">
        <v>36</v>
      </c>
      <c r="DB338" s="6"/>
      <c r="DC338" s="19"/>
      <c r="DD338" s="58">
        <f>DD340/CW317</f>
        <v>53.994248</v>
      </c>
      <c r="DE338" s="19"/>
      <c r="DI338" s="52" t="s">
        <v>35</v>
      </c>
      <c r="DJ338" s="6"/>
      <c r="DK338" s="6"/>
      <c r="DL338" s="17"/>
      <c r="DM338" s="53">
        <f>DL316</f>
        <v>830.28</v>
      </c>
      <c r="DN338" s="54" t="s">
        <v>15</v>
      </c>
      <c r="DP338" s="57" t="s">
        <v>36</v>
      </c>
      <c r="DQ338" s="6"/>
      <c r="DR338" s="19"/>
      <c r="DS338" s="58">
        <f>DS340/DL317</f>
        <v>48.5948232</v>
      </c>
      <c r="DT338" s="19"/>
      <c r="DX338" s="52" t="s">
        <v>35</v>
      </c>
      <c r="DY338" s="6"/>
      <c r="DZ338" s="6"/>
      <c r="EA338" s="17"/>
      <c r="EB338" s="53">
        <f>EA316</f>
        <v>830.28</v>
      </c>
      <c r="EC338" s="54" t="s">
        <v>15</v>
      </c>
      <c r="EE338" s="57" t="s">
        <v>36</v>
      </c>
      <c r="EF338" s="6"/>
      <c r="EG338" s="19"/>
      <c r="EH338" s="58" t="str">
        <f>EH340/EA317</f>
        <v>#ERROR!</v>
      </c>
      <c r="EI338" s="19"/>
      <c r="EM338" s="52" t="s">
        <v>35</v>
      </c>
      <c r="EN338" s="6"/>
      <c r="EO338" s="6"/>
      <c r="EP338" s="17"/>
      <c r="EQ338" s="53">
        <f>EP316</f>
        <v>830.28</v>
      </c>
      <c r="ER338" s="54" t="s">
        <v>15</v>
      </c>
      <c r="ET338" s="57" t="s">
        <v>36</v>
      </c>
      <c r="EU338" s="6"/>
      <c r="EV338" s="19"/>
      <c r="EW338" s="58" t="str">
        <f>EW340/EP317</f>
        <v>#ERROR!</v>
      </c>
      <c r="EX338" s="19"/>
      <c r="FB338" s="52" t="s">
        <v>35</v>
      </c>
      <c r="FC338" s="6"/>
      <c r="FD338" s="6"/>
      <c r="FE338" s="17"/>
      <c r="FF338" s="53">
        <f>FE316</f>
        <v>830.28</v>
      </c>
      <c r="FG338" s="54" t="s">
        <v>15</v>
      </c>
      <c r="FI338" s="57" t="s">
        <v>36</v>
      </c>
      <c r="FJ338" s="6"/>
      <c r="FK338" s="19"/>
      <c r="FL338" s="58" t="str">
        <f>FL340/FE317</f>
        <v>#ERROR!</v>
      </c>
      <c r="FM338" s="19"/>
      <c r="FQ338" s="52" t="s">
        <v>35</v>
      </c>
      <c r="FR338" s="6"/>
      <c r="FS338" s="6"/>
      <c r="FT338" s="17"/>
      <c r="FU338" s="53">
        <f>FT316</f>
        <v>830.28</v>
      </c>
      <c r="FV338" s="54" t="s">
        <v>15</v>
      </c>
      <c r="FX338" s="57" t="s">
        <v>36</v>
      </c>
      <c r="FY338" s="6"/>
      <c r="FZ338" s="17"/>
      <c r="GA338" s="58">
        <f>GA340/FT317</f>
        <v>32.3965488</v>
      </c>
      <c r="GB338" s="19"/>
      <c r="GF338" s="52" t="s">
        <v>35</v>
      </c>
      <c r="GG338" s="6"/>
      <c r="GH338" s="6"/>
      <c r="GI338" s="17"/>
      <c r="GJ338" s="53">
        <f>GI316</f>
        <v>830.28</v>
      </c>
      <c r="GK338" s="54" t="s">
        <v>15</v>
      </c>
      <c r="GM338" s="57" t="s">
        <v>36</v>
      </c>
      <c r="GN338" s="6"/>
      <c r="GO338" s="17"/>
      <c r="GP338" s="58">
        <f>GP340/GI317</f>
        <v>35.0962612</v>
      </c>
      <c r="GQ338" s="19"/>
    </row>
    <row r="339" ht="15.75" customHeight="1">
      <c r="A339" s="102"/>
      <c r="H339" s="59" t="s">
        <v>37</v>
      </c>
      <c r="I339" s="34"/>
      <c r="J339" s="34"/>
      <c r="K339" s="35"/>
      <c r="L339" s="60">
        <f>K318*K316</f>
        <v>244932.6</v>
      </c>
      <c r="M339" s="61" t="s">
        <v>15</v>
      </c>
      <c r="O339" s="57" t="s">
        <v>38</v>
      </c>
      <c r="P339" s="6"/>
      <c r="Q339" s="17"/>
      <c r="R339" s="58">
        <f>SUM(K332:T332)*K311</f>
        <v>1689.96168</v>
      </c>
      <c r="S339" s="19"/>
      <c r="W339" s="59" t="s">
        <v>37</v>
      </c>
      <c r="X339" s="34"/>
      <c r="Y339" s="34"/>
      <c r="Z339" s="35"/>
      <c r="AA339" s="60">
        <f>Z318*Z316</f>
        <v>244932.6</v>
      </c>
      <c r="AB339" s="61" t="s">
        <v>15</v>
      </c>
      <c r="AD339" s="57" t="s">
        <v>38</v>
      </c>
      <c r="AE339" s="6"/>
      <c r="AF339" s="17"/>
      <c r="AG339" s="58">
        <f>SUM(Z332:AI332)*Z311</f>
        <v>1689.96168</v>
      </c>
      <c r="AH339" s="19"/>
      <c r="AL339" s="59" t="s">
        <v>37</v>
      </c>
      <c r="AM339" s="34"/>
      <c r="AN339" s="34"/>
      <c r="AO339" s="35"/>
      <c r="AP339" s="60">
        <f>AO318*AO316</f>
        <v>244932.6</v>
      </c>
      <c r="AQ339" s="61" t="s">
        <v>15</v>
      </c>
      <c r="AS339" s="57" t="s">
        <v>38</v>
      </c>
      <c r="AT339" s="6"/>
      <c r="AU339" s="17"/>
      <c r="AV339" s="58">
        <f>SUM(AO332:AX332)*AO311</f>
        <v>1689.96168</v>
      </c>
      <c r="AW339" s="19"/>
      <c r="BA339" s="59" t="s">
        <v>37</v>
      </c>
      <c r="BB339" s="34"/>
      <c r="BC339" s="34"/>
      <c r="BD339" s="35"/>
      <c r="BE339" s="60">
        <f>BD318*BD316</f>
        <v>244932.6</v>
      </c>
      <c r="BF339" s="61" t="s">
        <v>15</v>
      </c>
      <c r="BH339" s="57" t="s">
        <v>38</v>
      </c>
      <c r="BI339" s="6"/>
      <c r="BJ339" s="17"/>
      <c r="BK339" s="58">
        <f>SUM(BD332:BM332)*BD311</f>
        <v>1689.96168</v>
      </c>
      <c r="BL339" s="19"/>
      <c r="BP339" s="59" t="s">
        <v>37</v>
      </c>
      <c r="BQ339" s="34"/>
      <c r="BR339" s="34"/>
      <c r="BS339" s="35"/>
      <c r="BT339" s="60">
        <f>BS318*BS316</f>
        <v>244932.6</v>
      </c>
      <c r="BU339" s="61" t="s">
        <v>15</v>
      </c>
      <c r="BW339" s="57" t="s">
        <v>38</v>
      </c>
      <c r="BX339" s="6"/>
      <c r="BY339" s="17"/>
      <c r="BZ339" s="58">
        <f>SUM(BS332:CB332)*BS311</f>
        <v>1689.96168</v>
      </c>
      <c r="CA339" s="19"/>
      <c r="CE339" s="59" t="s">
        <v>37</v>
      </c>
      <c r="CF339" s="34"/>
      <c r="CG339" s="34"/>
      <c r="CH339" s="35"/>
      <c r="CI339" s="60">
        <f>CH318*CH316</f>
        <v>244932.6</v>
      </c>
      <c r="CJ339" s="61" t="s">
        <v>15</v>
      </c>
      <c r="CL339" s="57" t="s">
        <v>38</v>
      </c>
      <c r="CM339" s="6"/>
      <c r="CN339" s="17"/>
      <c r="CO339" s="58">
        <f>SUM(CH332:CQ332)*CH311</f>
        <v>1689.96168</v>
      </c>
      <c r="CP339" s="19"/>
      <c r="CT339" s="59" t="s">
        <v>37</v>
      </c>
      <c r="CU339" s="34"/>
      <c r="CV339" s="34"/>
      <c r="CW339" s="35"/>
      <c r="CX339" s="60">
        <f>CW318*CW316</f>
        <v>244932.6</v>
      </c>
      <c r="CY339" s="61" t="s">
        <v>15</v>
      </c>
      <c r="DA339" s="57" t="s">
        <v>38</v>
      </c>
      <c r="DB339" s="6"/>
      <c r="DC339" s="17"/>
      <c r="DD339" s="58">
        <f>SUM(CW332:DF332)*CW311</f>
        <v>1689.96168</v>
      </c>
      <c r="DE339" s="19"/>
      <c r="DI339" s="59" t="s">
        <v>37</v>
      </c>
      <c r="DJ339" s="34"/>
      <c r="DK339" s="34"/>
      <c r="DL339" s="35"/>
      <c r="DM339" s="60">
        <f>DL318*DL316</f>
        <v>244932.6</v>
      </c>
      <c r="DN339" s="61" t="s">
        <v>15</v>
      </c>
      <c r="DP339" s="57" t="s">
        <v>38</v>
      </c>
      <c r="DQ339" s="6"/>
      <c r="DR339" s="17"/>
      <c r="DS339" s="58">
        <f>SUM(DL332:DU332)*DL311</f>
        <v>1689.96168</v>
      </c>
      <c r="DT339" s="19"/>
      <c r="DX339" s="59" t="s">
        <v>37</v>
      </c>
      <c r="DY339" s="34"/>
      <c r="DZ339" s="34"/>
      <c r="EA339" s="35"/>
      <c r="EB339" s="60">
        <f>EA318*EA316</f>
        <v>244932.6</v>
      </c>
      <c r="EC339" s="61" t="s">
        <v>15</v>
      </c>
      <c r="EE339" s="57" t="s">
        <v>38</v>
      </c>
      <c r="EF339" s="6"/>
      <c r="EG339" s="17"/>
      <c r="EH339" s="58">
        <f>SUM(EA332:EJ332)*EA311</f>
        <v>1689.96168</v>
      </c>
      <c r="EI339" s="19"/>
      <c r="EM339" s="59" t="s">
        <v>37</v>
      </c>
      <c r="EN339" s="34"/>
      <c r="EO339" s="34"/>
      <c r="EP339" s="35"/>
      <c r="EQ339" s="60">
        <f>EP318*EP316</f>
        <v>244932.6</v>
      </c>
      <c r="ER339" s="61" t="s">
        <v>15</v>
      </c>
      <c r="ET339" s="57" t="s">
        <v>38</v>
      </c>
      <c r="EU339" s="6"/>
      <c r="EV339" s="17"/>
      <c r="EW339" s="58">
        <f>SUM(EP332:EY332)*EP311</f>
        <v>1689.96168</v>
      </c>
      <c r="EX339" s="19"/>
      <c r="FB339" s="59" t="s">
        <v>37</v>
      </c>
      <c r="FC339" s="34"/>
      <c r="FD339" s="34"/>
      <c r="FE339" s="35"/>
      <c r="FF339" s="60">
        <f>FE318*FE316</f>
        <v>244932.6</v>
      </c>
      <c r="FG339" s="61" t="s">
        <v>15</v>
      </c>
      <c r="FI339" s="57" t="s">
        <v>38</v>
      </c>
      <c r="FJ339" s="6"/>
      <c r="FK339" s="17"/>
      <c r="FL339" s="58">
        <f>SUM(FE332:FN332)*FE311</f>
        <v>1689.96168</v>
      </c>
      <c r="FM339" s="19"/>
      <c r="FQ339" s="59" t="s">
        <v>37</v>
      </c>
      <c r="FR339" s="34"/>
      <c r="FS339" s="34"/>
      <c r="FT339" s="35"/>
      <c r="FU339" s="60">
        <f>FT318*FT316</f>
        <v>244932.6</v>
      </c>
      <c r="FV339" s="61" t="s">
        <v>15</v>
      </c>
      <c r="FX339" s="57" t="s">
        <v>38</v>
      </c>
      <c r="FY339" s="6"/>
      <c r="FZ339" s="17"/>
      <c r="GA339" s="58">
        <f>SUM(FT332:GC332)*FT311</f>
        <v>1689.96168</v>
      </c>
      <c r="GB339" s="19"/>
      <c r="GF339" s="59" t="s">
        <v>37</v>
      </c>
      <c r="GG339" s="34"/>
      <c r="GH339" s="34"/>
      <c r="GI339" s="35"/>
      <c r="GJ339" s="60">
        <f>GI318*GI316</f>
        <v>244932.6</v>
      </c>
      <c r="GK339" s="61" t="s">
        <v>15</v>
      </c>
      <c r="GM339" s="57" t="s">
        <v>38</v>
      </c>
      <c r="GN339" s="6"/>
      <c r="GO339" s="17"/>
      <c r="GP339" s="58">
        <f>SUM(GI332:GR332)*GI311</f>
        <v>1689.96168</v>
      </c>
      <c r="GQ339" s="19"/>
    </row>
    <row r="340" ht="15.75" customHeight="1">
      <c r="A340" s="102"/>
      <c r="O340" s="57" t="s">
        <v>39</v>
      </c>
      <c r="P340" s="6"/>
      <c r="Q340" s="17"/>
      <c r="R340" s="58">
        <f>L355*K313</f>
        <v>1101.482659</v>
      </c>
      <c r="S340" s="19"/>
      <c r="AD340" s="57" t="s">
        <v>39</v>
      </c>
      <c r="AE340" s="6"/>
      <c r="AF340" s="17"/>
      <c r="AG340" s="58">
        <f>AA355*Z313</f>
        <v>907.1033664</v>
      </c>
      <c r="AH340" s="19"/>
      <c r="AS340" s="57" t="s">
        <v>39</v>
      </c>
      <c r="AT340" s="6"/>
      <c r="AU340" s="17"/>
      <c r="AV340" s="58">
        <f>AP355*AO313</f>
        <v>971.896464</v>
      </c>
      <c r="AW340" s="19"/>
      <c r="BH340" s="57" t="s">
        <v>39</v>
      </c>
      <c r="BI340" s="6"/>
      <c r="BJ340" s="17"/>
      <c r="BK340" s="58">
        <f>BE355*BD313</f>
        <v>1036.689562</v>
      </c>
      <c r="BL340" s="19"/>
      <c r="BW340" s="57" t="s">
        <v>39</v>
      </c>
      <c r="BX340" s="6"/>
      <c r="BY340" s="17"/>
      <c r="BZ340" s="58">
        <f>BT355*BS313</f>
        <v>1101.482659</v>
      </c>
      <c r="CA340" s="19"/>
      <c r="CL340" s="57" t="s">
        <v>39</v>
      </c>
      <c r="CM340" s="6"/>
      <c r="CN340" s="17"/>
      <c r="CO340" s="58">
        <f>CI355*CH313</f>
        <v>1231.068854</v>
      </c>
      <c r="CP340" s="19"/>
      <c r="DA340" s="57" t="s">
        <v>39</v>
      </c>
      <c r="DB340" s="6"/>
      <c r="DC340" s="17"/>
      <c r="DD340" s="58">
        <f>CX355*CW313</f>
        <v>1295.861952</v>
      </c>
      <c r="DE340" s="19"/>
      <c r="DP340" s="57" t="s">
        <v>39</v>
      </c>
      <c r="DQ340" s="6"/>
      <c r="DR340" s="17"/>
      <c r="DS340" s="58">
        <f>DM355*DL313</f>
        <v>1166.275757</v>
      </c>
      <c r="DT340" s="19"/>
      <c r="EE340" s="57" t="s">
        <v>39</v>
      </c>
      <c r="EF340" s="6"/>
      <c r="EG340" s="17"/>
      <c r="EH340" s="58" t="str">
        <f>EB355*EA313</f>
        <v>#ERROR!</v>
      </c>
      <c r="EI340" s="19"/>
      <c r="ET340" s="57" t="s">
        <v>39</v>
      </c>
      <c r="EU340" s="6"/>
      <c r="EV340" s="17"/>
      <c r="EW340" s="58" t="str">
        <f>EQ355*EP313</f>
        <v>#ERROR!</v>
      </c>
      <c r="EX340" s="19"/>
      <c r="FI340" s="57" t="s">
        <v>39</v>
      </c>
      <c r="FJ340" s="6"/>
      <c r="FK340" s="17"/>
      <c r="FL340" s="58" t="str">
        <f>FF355*FE313</f>
        <v>#ERROR!</v>
      </c>
      <c r="FM340" s="19"/>
      <c r="FX340" s="57" t="s">
        <v>39</v>
      </c>
      <c r="FY340" s="6"/>
      <c r="FZ340" s="17"/>
      <c r="GA340" s="58">
        <f>FU355*FT313</f>
        <v>777.5171712</v>
      </c>
      <c r="GB340" s="19"/>
      <c r="GM340" s="57" t="s">
        <v>39</v>
      </c>
      <c r="GN340" s="6"/>
      <c r="GO340" s="17"/>
      <c r="GP340" s="58">
        <f>GJ355*GI313</f>
        <v>842.3102688</v>
      </c>
      <c r="GQ340" s="19"/>
    </row>
    <row r="341" ht="15.75" customHeight="1">
      <c r="A341" s="102"/>
      <c r="H341" s="51" t="s">
        <v>40</v>
      </c>
      <c r="I341" s="8"/>
      <c r="J341" s="8"/>
      <c r="K341" s="8"/>
      <c r="L341" s="8"/>
      <c r="M341" s="9"/>
      <c r="O341" s="57" t="s">
        <v>41</v>
      </c>
      <c r="P341" s="6"/>
      <c r="Q341" s="19"/>
      <c r="R341" s="58">
        <f>R337+R338</f>
        <v>116.3101808</v>
      </c>
      <c r="S341" s="19"/>
      <c r="W341" s="51" t="s">
        <v>40</v>
      </c>
      <c r="X341" s="8"/>
      <c r="Y341" s="8"/>
      <c r="Z341" s="8"/>
      <c r="AA341" s="8"/>
      <c r="AB341" s="9"/>
      <c r="AD341" s="57" t="s">
        <v>41</v>
      </c>
      <c r="AE341" s="6"/>
      <c r="AF341" s="19"/>
      <c r="AG341" s="58">
        <f>AG337+AG338</f>
        <v>108.2110436</v>
      </c>
      <c r="AH341" s="19"/>
      <c r="AL341" s="51" t="s">
        <v>40</v>
      </c>
      <c r="AM341" s="8"/>
      <c r="AN341" s="8"/>
      <c r="AO341" s="8"/>
      <c r="AP341" s="8"/>
      <c r="AQ341" s="9"/>
      <c r="AS341" s="57" t="s">
        <v>41</v>
      </c>
      <c r="AT341" s="6"/>
      <c r="AU341" s="19"/>
      <c r="AV341" s="58">
        <f>AV337+AV338</f>
        <v>110.910756</v>
      </c>
      <c r="AW341" s="19"/>
      <c r="BA341" s="51" t="s">
        <v>40</v>
      </c>
      <c r="BB341" s="8"/>
      <c r="BC341" s="8"/>
      <c r="BD341" s="8"/>
      <c r="BE341" s="8"/>
      <c r="BF341" s="9"/>
      <c r="BH341" s="57" t="s">
        <v>41</v>
      </c>
      <c r="BI341" s="6"/>
      <c r="BJ341" s="19"/>
      <c r="BK341" s="58">
        <f>BK337+BK338</f>
        <v>113.6104684</v>
      </c>
      <c r="BL341" s="19"/>
      <c r="BP341" s="51" t="s">
        <v>40</v>
      </c>
      <c r="BQ341" s="8"/>
      <c r="BR341" s="8"/>
      <c r="BS341" s="8"/>
      <c r="BT341" s="8"/>
      <c r="BU341" s="9"/>
      <c r="BW341" s="57" t="s">
        <v>41</v>
      </c>
      <c r="BX341" s="6"/>
      <c r="BY341" s="19"/>
      <c r="BZ341" s="58">
        <f>BZ337+BZ338</f>
        <v>116.3101808</v>
      </c>
      <c r="CA341" s="19"/>
      <c r="CE341" s="51" t="s">
        <v>40</v>
      </c>
      <c r="CF341" s="8"/>
      <c r="CG341" s="8"/>
      <c r="CH341" s="8"/>
      <c r="CI341" s="8"/>
      <c r="CJ341" s="9"/>
      <c r="CL341" s="57" t="s">
        <v>41</v>
      </c>
      <c r="CM341" s="6"/>
      <c r="CN341" s="19"/>
      <c r="CO341" s="58">
        <f>CO337+CO338</f>
        <v>121.7096056</v>
      </c>
      <c r="CP341" s="19"/>
      <c r="CT341" s="51" t="s">
        <v>40</v>
      </c>
      <c r="CU341" s="8"/>
      <c r="CV341" s="8"/>
      <c r="CW341" s="8"/>
      <c r="CX341" s="8"/>
      <c r="CY341" s="9"/>
      <c r="DA341" s="57" t="s">
        <v>41</v>
      </c>
      <c r="DB341" s="6"/>
      <c r="DC341" s="19"/>
      <c r="DD341" s="58">
        <f>DD337+DD338</f>
        <v>124.409318</v>
      </c>
      <c r="DE341" s="19"/>
      <c r="DI341" s="51" t="s">
        <v>40</v>
      </c>
      <c r="DJ341" s="8"/>
      <c r="DK341" s="8"/>
      <c r="DL341" s="8"/>
      <c r="DM341" s="8"/>
      <c r="DN341" s="9"/>
      <c r="DP341" s="57" t="s">
        <v>41</v>
      </c>
      <c r="DQ341" s="6"/>
      <c r="DR341" s="19"/>
      <c r="DS341" s="58">
        <f>DS337+DS338</f>
        <v>119.0098932</v>
      </c>
      <c r="DT341" s="19"/>
      <c r="DX341" s="51" t="s">
        <v>40</v>
      </c>
      <c r="DY341" s="8"/>
      <c r="DZ341" s="8"/>
      <c r="EA341" s="8"/>
      <c r="EB341" s="8"/>
      <c r="EC341" s="9"/>
      <c r="EE341" s="57" t="s">
        <v>41</v>
      </c>
      <c r="EF341" s="6"/>
      <c r="EG341" s="19"/>
      <c r="EH341" s="58" t="str">
        <f>EH337+EH338</f>
        <v>#ERROR!</v>
      </c>
      <c r="EI341" s="19"/>
      <c r="EM341" s="51" t="s">
        <v>40</v>
      </c>
      <c r="EN341" s="8"/>
      <c r="EO341" s="8"/>
      <c r="EP341" s="8"/>
      <c r="EQ341" s="8"/>
      <c r="ER341" s="9"/>
      <c r="ET341" s="57" t="s">
        <v>41</v>
      </c>
      <c r="EU341" s="6"/>
      <c r="EV341" s="19"/>
      <c r="EW341" s="58" t="str">
        <f>EW337+EW338</f>
        <v>#ERROR!</v>
      </c>
      <c r="EX341" s="19"/>
      <c r="FB341" s="51" t="s">
        <v>40</v>
      </c>
      <c r="FC341" s="8"/>
      <c r="FD341" s="8"/>
      <c r="FE341" s="8"/>
      <c r="FF341" s="8"/>
      <c r="FG341" s="9"/>
      <c r="FI341" s="57" t="s">
        <v>41</v>
      </c>
      <c r="FJ341" s="6"/>
      <c r="FK341" s="19"/>
      <c r="FL341" s="58" t="str">
        <f>FL337+FL338</f>
        <v>#ERROR!</v>
      </c>
      <c r="FM341" s="19"/>
      <c r="FQ341" s="51" t="s">
        <v>40</v>
      </c>
      <c r="FR341" s="8"/>
      <c r="FS341" s="8"/>
      <c r="FT341" s="8"/>
      <c r="FU341" s="8"/>
      <c r="FV341" s="9"/>
      <c r="FX341" s="57" t="s">
        <v>41</v>
      </c>
      <c r="FY341" s="6"/>
      <c r="FZ341" s="17"/>
      <c r="GA341" s="58">
        <f>GA337+GA338</f>
        <v>102.8116188</v>
      </c>
      <c r="GB341" s="19"/>
      <c r="GF341" s="51" t="s">
        <v>40</v>
      </c>
      <c r="GG341" s="8"/>
      <c r="GH341" s="8"/>
      <c r="GI341" s="8"/>
      <c r="GJ341" s="8"/>
      <c r="GK341" s="9"/>
      <c r="GM341" s="57" t="s">
        <v>41</v>
      </c>
      <c r="GN341" s="6"/>
      <c r="GO341" s="17"/>
      <c r="GP341" s="58">
        <f>GP337+GP338</f>
        <v>105.5113312</v>
      </c>
      <c r="GQ341" s="19"/>
    </row>
    <row r="342" ht="15.75" customHeight="1">
      <c r="A342" s="102"/>
      <c r="H342" s="62" t="s">
        <v>34</v>
      </c>
      <c r="I342" s="27"/>
      <c r="J342" s="27"/>
      <c r="K342" s="28"/>
      <c r="L342" s="63">
        <f>L343/K317</f>
        <v>136.65025</v>
      </c>
      <c r="M342" s="41"/>
      <c r="O342" s="57" t="s">
        <v>42</v>
      </c>
      <c r="P342" s="6"/>
      <c r="Q342" s="19"/>
      <c r="R342" s="58">
        <f>R341*K317</f>
        <v>2791.444339</v>
      </c>
      <c r="S342" s="19"/>
      <c r="W342" s="62" t="s">
        <v>34</v>
      </c>
      <c r="X342" s="27"/>
      <c r="Y342" s="27"/>
      <c r="Z342" s="28"/>
      <c r="AA342" s="63">
        <f>AA343/Z317</f>
        <v>136.65025</v>
      </c>
      <c r="AB342" s="41"/>
      <c r="AD342" s="57" t="s">
        <v>42</v>
      </c>
      <c r="AE342" s="6"/>
      <c r="AF342" s="19"/>
      <c r="AG342" s="58">
        <f>AG341*Z317</f>
        <v>2597.065046</v>
      </c>
      <c r="AH342" s="19"/>
      <c r="AL342" s="62" t="s">
        <v>34</v>
      </c>
      <c r="AM342" s="27"/>
      <c r="AN342" s="27"/>
      <c r="AO342" s="28"/>
      <c r="AP342" s="63">
        <f>AP343/AO317</f>
        <v>136.65025</v>
      </c>
      <c r="AQ342" s="41"/>
      <c r="AS342" s="57" t="s">
        <v>42</v>
      </c>
      <c r="AT342" s="6"/>
      <c r="AU342" s="19"/>
      <c r="AV342" s="58">
        <f>AV341*AO317</f>
        <v>2661.858144</v>
      </c>
      <c r="AW342" s="19"/>
      <c r="BA342" s="62" t="s">
        <v>34</v>
      </c>
      <c r="BB342" s="27"/>
      <c r="BC342" s="27"/>
      <c r="BD342" s="28"/>
      <c r="BE342" s="63">
        <f>BE343/BD317</f>
        <v>136.65025</v>
      </c>
      <c r="BF342" s="41"/>
      <c r="BH342" s="57" t="s">
        <v>42</v>
      </c>
      <c r="BI342" s="6"/>
      <c r="BJ342" s="19"/>
      <c r="BK342" s="58">
        <f>BK341*BD317</f>
        <v>2726.651242</v>
      </c>
      <c r="BL342" s="19"/>
      <c r="BP342" s="62" t="s">
        <v>34</v>
      </c>
      <c r="BQ342" s="27"/>
      <c r="BR342" s="27"/>
      <c r="BS342" s="28"/>
      <c r="BT342" s="63">
        <f>BT343/BS317</f>
        <v>136.65025</v>
      </c>
      <c r="BU342" s="41"/>
      <c r="BW342" s="57" t="s">
        <v>42</v>
      </c>
      <c r="BX342" s="6"/>
      <c r="BY342" s="19"/>
      <c r="BZ342" s="58">
        <f>BZ341*BS317</f>
        <v>2791.444339</v>
      </c>
      <c r="CA342" s="19"/>
      <c r="CE342" s="62" t="s">
        <v>34</v>
      </c>
      <c r="CF342" s="27"/>
      <c r="CG342" s="27"/>
      <c r="CH342" s="28"/>
      <c r="CI342" s="63">
        <f>CI343/CH317</f>
        <v>136.65025</v>
      </c>
      <c r="CJ342" s="41"/>
      <c r="CL342" s="57" t="s">
        <v>42</v>
      </c>
      <c r="CM342" s="6"/>
      <c r="CN342" s="19"/>
      <c r="CO342" s="58">
        <f>CO341*CH317</f>
        <v>2921.030534</v>
      </c>
      <c r="CP342" s="19"/>
      <c r="CT342" s="62" t="s">
        <v>34</v>
      </c>
      <c r="CU342" s="27"/>
      <c r="CV342" s="27"/>
      <c r="CW342" s="28"/>
      <c r="CX342" s="63">
        <f>CX343/CW317</f>
        <v>136.65025</v>
      </c>
      <c r="CY342" s="41"/>
      <c r="DA342" s="57" t="s">
        <v>42</v>
      </c>
      <c r="DB342" s="6"/>
      <c r="DC342" s="19"/>
      <c r="DD342" s="58">
        <f>DD341*CW317</f>
        <v>2985.823632</v>
      </c>
      <c r="DE342" s="19"/>
      <c r="DI342" s="62" t="s">
        <v>34</v>
      </c>
      <c r="DJ342" s="27"/>
      <c r="DK342" s="27"/>
      <c r="DL342" s="28"/>
      <c r="DM342" s="63">
        <f>DM343/DL317</f>
        <v>136.65025</v>
      </c>
      <c r="DN342" s="41"/>
      <c r="DP342" s="57" t="s">
        <v>42</v>
      </c>
      <c r="DQ342" s="6"/>
      <c r="DR342" s="19"/>
      <c r="DS342" s="58">
        <f>DS341*DL317</f>
        <v>2856.237437</v>
      </c>
      <c r="DT342" s="19"/>
      <c r="DX342" s="62" t="s">
        <v>34</v>
      </c>
      <c r="DY342" s="27"/>
      <c r="DZ342" s="27"/>
      <c r="EA342" s="28"/>
      <c r="EB342" s="63">
        <f>EB343/EA317</f>
        <v>136.65025</v>
      </c>
      <c r="EC342" s="41"/>
      <c r="EE342" s="57" t="s">
        <v>42</v>
      </c>
      <c r="EF342" s="6"/>
      <c r="EG342" s="19"/>
      <c r="EH342" s="58" t="str">
        <f>EH341*EA317</f>
        <v>#ERROR!</v>
      </c>
      <c r="EI342" s="19"/>
      <c r="EM342" s="62" t="s">
        <v>34</v>
      </c>
      <c r="EN342" s="27"/>
      <c r="EO342" s="27"/>
      <c r="EP342" s="28"/>
      <c r="EQ342" s="63">
        <f>EQ343/EP317</f>
        <v>136.65025</v>
      </c>
      <c r="ER342" s="41"/>
      <c r="ET342" s="57" t="s">
        <v>42</v>
      </c>
      <c r="EU342" s="6"/>
      <c r="EV342" s="19"/>
      <c r="EW342" s="58" t="str">
        <f>EW341*EP317</f>
        <v>#ERROR!</v>
      </c>
      <c r="EX342" s="19"/>
      <c r="FB342" s="62" t="s">
        <v>34</v>
      </c>
      <c r="FC342" s="27"/>
      <c r="FD342" s="27"/>
      <c r="FE342" s="28"/>
      <c r="FF342" s="63">
        <f>FF343/FE317</f>
        <v>136.65025</v>
      </c>
      <c r="FG342" s="41"/>
      <c r="FI342" s="57" t="s">
        <v>42</v>
      </c>
      <c r="FJ342" s="6"/>
      <c r="FK342" s="19"/>
      <c r="FL342" s="58" t="str">
        <f>FL341*FE317</f>
        <v>#ERROR!</v>
      </c>
      <c r="FM342" s="19"/>
      <c r="FQ342" s="104" t="s">
        <v>34</v>
      </c>
      <c r="FR342" s="11"/>
      <c r="FS342" s="11"/>
      <c r="FT342" s="12"/>
      <c r="FU342" s="105">
        <f>FU343/FT317</f>
        <v>136.65025</v>
      </c>
      <c r="FV342" s="14"/>
      <c r="FX342" s="57" t="s">
        <v>42</v>
      </c>
      <c r="FY342" s="6"/>
      <c r="FZ342" s="17"/>
      <c r="GA342" s="58">
        <f>GA341*FT317</f>
        <v>2467.478851</v>
      </c>
      <c r="GB342" s="19"/>
      <c r="GF342" s="104" t="s">
        <v>34</v>
      </c>
      <c r="GG342" s="11"/>
      <c r="GH342" s="11"/>
      <c r="GI342" s="12"/>
      <c r="GJ342" s="105">
        <f>GJ343/GI317</f>
        <v>136.65025</v>
      </c>
      <c r="GK342" s="14"/>
      <c r="GM342" s="57" t="s">
        <v>42</v>
      </c>
      <c r="GN342" s="6"/>
      <c r="GO342" s="17"/>
      <c r="GP342" s="58">
        <f>GP341*GI317</f>
        <v>2532.271949</v>
      </c>
      <c r="GQ342" s="19"/>
    </row>
    <row r="343" ht="15.75" customHeight="1">
      <c r="A343" s="102"/>
      <c r="H343" s="64" t="s">
        <v>43</v>
      </c>
      <c r="I343" s="6"/>
      <c r="J343" s="6"/>
      <c r="K343" s="17"/>
      <c r="L343" s="65">
        <f>K311*K316</f>
        <v>3279.606</v>
      </c>
      <c r="M343" s="19"/>
      <c r="O343" s="57" t="s">
        <v>44</v>
      </c>
      <c r="P343" s="6"/>
      <c r="Q343" s="19"/>
      <c r="R343" s="58">
        <f>R341*K319</f>
        <v>823476.0801</v>
      </c>
      <c r="S343" s="19"/>
      <c r="W343" s="64" t="s">
        <v>43</v>
      </c>
      <c r="X343" s="6"/>
      <c r="Y343" s="6"/>
      <c r="Z343" s="17"/>
      <c r="AA343" s="65">
        <f>Z311*Z316</f>
        <v>3279.606</v>
      </c>
      <c r="AB343" s="19"/>
      <c r="AD343" s="57" t="s">
        <v>44</v>
      </c>
      <c r="AE343" s="6"/>
      <c r="AF343" s="19"/>
      <c r="AG343" s="58">
        <f>AG341*Z319</f>
        <v>766134.1887</v>
      </c>
      <c r="AH343" s="19"/>
      <c r="AL343" s="64" t="s">
        <v>43</v>
      </c>
      <c r="AM343" s="6"/>
      <c r="AN343" s="6"/>
      <c r="AO343" s="17"/>
      <c r="AP343" s="65">
        <f>AO311*AO316</f>
        <v>3279.606</v>
      </c>
      <c r="AQ343" s="19"/>
      <c r="AS343" s="57" t="s">
        <v>44</v>
      </c>
      <c r="AT343" s="6"/>
      <c r="AU343" s="19"/>
      <c r="AV343" s="58">
        <f>AV341*AO319</f>
        <v>785248.1525</v>
      </c>
      <c r="AW343" s="19"/>
      <c r="BA343" s="64" t="s">
        <v>43</v>
      </c>
      <c r="BB343" s="6"/>
      <c r="BC343" s="6"/>
      <c r="BD343" s="17"/>
      <c r="BE343" s="65">
        <f>BD311*BD316</f>
        <v>3279.606</v>
      </c>
      <c r="BF343" s="19"/>
      <c r="BH343" s="57" t="s">
        <v>44</v>
      </c>
      <c r="BI343" s="6"/>
      <c r="BJ343" s="19"/>
      <c r="BK343" s="58">
        <f>BK341*BD319</f>
        <v>804362.1163</v>
      </c>
      <c r="BL343" s="19"/>
      <c r="BP343" s="64" t="s">
        <v>43</v>
      </c>
      <c r="BQ343" s="6"/>
      <c r="BR343" s="6"/>
      <c r="BS343" s="17"/>
      <c r="BT343" s="65">
        <f>BS311*BS316</f>
        <v>3279.606</v>
      </c>
      <c r="BU343" s="19"/>
      <c r="BW343" s="57" t="s">
        <v>44</v>
      </c>
      <c r="BX343" s="6"/>
      <c r="BY343" s="19"/>
      <c r="BZ343" s="58">
        <f>BZ341*BS319</f>
        <v>823476.0801</v>
      </c>
      <c r="CA343" s="19"/>
      <c r="CE343" s="64" t="s">
        <v>43</v>
      </c>
      <c r="CF343" s="6"/>
      <c r="CG343" s="6"/>
      <c r="CH343" s="17"/>
      <c r="CI343" s="65">
        <f>CH311*CH316</f>
        <v>3279.606</v>
      </c>
      <c r="CJ343" s="19"/>
      <c r="CL343" s="57" t="s">
        <v>44</v>
      </c>
      <c r="CM343" s="6"/>
      <c r="CN343" s="19"/>
      <c r="CO343" s="58">
        <f>CO341*CH319</f>
        <v>861704.0076</v>
      </c>
      <c r="CP343" s="19"/>
      <c r="CT343" s="64" t="s">
        <v>43</v>
      </c>
      <c r="CU343" s="6"/>
      <c r="CV343" s="6"/>
      <c r="CW343" s="17"/>
      <c r="CX343" s="65">
        <f>CW311*CW316</f>
        <v>3279.606</v>
      </c>
      <c r="CY343" s="19"/>
      <c r="DA343" s="57" t="s">
        <v>44</v>
      </c>
      <c r="DB343" s="6"/>
      <c r="DC343" s="19"/>
      <c r="DD343" s="58">
        <f>DD341*CW319</f>
        <v>880817.9714</v>
      </c>
      <c r="DE343" s="19"/>
      <c r="DI343" s="64" t="s">
        <v>43</v>
      </c>
      <c r="DJ343" s="6"/>
      <c r="DK343" s="6"/>
      <c r="DL343" s="17"/>
      <c r="DM343" s="65">
        <f>DL311*DL316</f>
        <v>3279.606</v>
      </c>
      <c r="DN343" s="19"/>
      <c r="DP343" s="57" t="s">
        <v>44</v>
      </c>
      <c r="DQ343" s="6"/>
      <c r="DR343" s="19"/>
      <c r="DS343" s="58">
        <f>DS341*DL319</f>
        <v>842590.0439</v>
      </c>
      <c r="DT343" s="19"/>
      <c r="DX343" s="64" t="s">
        <v>43</v>
      </c>
      <c r="DY343" s="6"/>
      <c r="DZ343" s="6"/>
      <c r="EA343" s="17"/>
      <c r="EB343" s="65">
        <f>EA311*EA316</f>
        <v>3279.606</v>
      </c>
      <c r="EC343" s="19"/>
      <c r="EE343" s="57" t="s">
        <v>44</v>
      </c>
      <c r="EF343" s="6"/>
      <c r="EG343" s="19"/>
      <c r="EH343" s="58" t="str">
        <f>EH341*EA319</f>
        <v>#ERROR!</v>
      </c>
      <c r="EI343" s="19"/>
      <c r="EM343" s="64" t="s">
        <v>43</v>
      </c>
      <c r="EN343" s="6"/>
      <c r="EO343" s="6"/>
      <c r="EP343" s="17"/>
      <c r="EQ343" s="65">
        <f>EP311*EP316</f>
        <v>3279.606</v>
      </c>
      <c r="ER343" s="19"/>
      <c r="ET343" s="57" t="s">
        <v>44</v>
      </c>
      <c r="EU343" s="6"/>
      <c r="EV343" s="19"/>
      <c r="EW343" s="58" t="str">
        <f>EW341*EP319</f>
        <v>#ERROR!</v>
      </c>
      <c r="EX343" s="19"/>
      <c r="FB343" s="64" t="s">
        <v>43</v>
      </c>
      <c r="FC343" s="6"/>
      <c r="FD343" s="6"/>
      <c r="FE343" s="17"/>
      <c r="FF343" s="65">
        <f>FE311*FE316</f>
        <v>3279.606</v>
      </c>
      <c r="FG343" s="19"/>
      <c r="FI343" s="57" t="s">
        <v>44</v>
      </c>
      <c r="FJ343" s="6"/>
      <c r="FK343" s="19"/>
      <c r="FL343" s="58" t="str">
        <f>FL341*FE319</f>
        <v>#ERROR!</v>
      </c>
      <c r="FM343" s="19"/>
      <c r="FQ343" s="64" t="s">
        <v>43</v>
      </c>
      <c r="FR343" s="6"/>
      <c r="FS343" s="6"/>
      <c r="FT343" s="17"/>
      <c r="FU343" s="65">
        <f>FT311*FT316</f>
        <v>3279.606</v>
      </c>
      <c r="FV343" s="19"/>
      <c r="FX343" s="57" t="s">
        <v>44</v>
      </c>
      <c r="FY343" s="6"/>
      <c r="FZ343" s="17"/>
      <c r="GA343" s="58">
        <f>GA341*FT319</f>
        <v>727906.2611</v>
      </c>
      <c r="GB343" s="19"/>
      <c r="GF343" s="64" t="s">
        <v>43</v>
      </c>
      <c r="GG343" s="6"/>
      <c r="GH343" s="6"/>
      <c r="GI343" s="17"/>
      <c r="GJ343" s="65">
        <f>GI311*GI316</f>
        <v>3279.606</v>
      </c>
      <c r="GK343" s="19"/>
      <c r="GM343" s="57" t="s">
        <v>44</v>
      </c>
      <c r="GN343" s="6"/>
      <c r="GO343" s="17"/>
      <c r="GP343" s="58">
        <f>GP341*GI319</f>
        <v>747020.2249</v>
      </c>
      <c r="GQ343" s="19"/>
    </row>
    <row r="344" ht="15.75" customHeight="1">
      <c r="A344" s="102"/>
      <c r="H344" s="64" t="s">
        <v>45</v>
      </c>
      <c r="I344" s="6"/>
      <c r="J344" s="6"/>
      <c r="K344" s="17"/>
      <c r="L344" s="65">
        <f>L343*K318</f>
        <v>967483.77</v>
      </c>
      <c r="M344" s="19"/>
      <c r="O344" s="57" t="s">
        <v>46</v>
      </c>
      <c r="P344" s="6"/>
      <c r="Q344" s="19"/>
      <c r="R344" s="66">
        <f>R343*5</f>
        <v>4117380.4</v>
      </c>
      <c r="S344" s="19"/>
      <c r="W344" s="64" t="s">
        <v>45</v>
      </c>
      <c r="X344" s="6"/>
      <c r="Y344" s="6"/>
      <c r="Z344" s="17"/>
      <c r="AA344" s="65">
        <f>AA343*Z318</f>
        <v>967483.77</v>
      </c>
      <c r="AB344" s="19"/>
      <c r="AD344" s="57" t="s">
        <v>46</v>
      </c>
      <c r="AE344" s="6"/>
      <c r="AF344" s="19"/>
      <c r="AG344" s="66">
        <f>AG343*5</f>
        <v>3830670.943</v>
      </c>
      <c r="AH344" s="19"/>
      <c r="AL344" s="64" t="s">
        <v>45</v>
      </c>
      <c r="AM344" s="6"/>
      <c r="AN344" s="6"/>
      <c r="AO344" s="17"/>
      <c r="AP344" s="65">
        <f>AP343*AO318</f>
        <v>967483.77</v>
      </c>
      <c r="AQ344" s="19"/>
      <c r="AS344" s="57" t="s">
        <v>46</v>
      </c>
      <c r="AT344" s="6"/>
      <c r="AU344" s="19"/>
      <c r="AV344" s="66">
        <f>AV343*5</f>
        <v>3926240.762</v>
      </c>
      <c r="AW344" s="19"/>
      <c r="BA344" s="64" t="s">
        <v>45</v>
      </c>
      <c r="BB344" s="6"/>
      <c r="BC344" s="6"/>
      <c r="BD344" s="17"/>
      <c r="BE344" s="65">
        <f>BE343*BD318</f>
        <v>967483.77</v>
      </c>
      <c r="BF344" s="19"/>
      <c r="BH344" s="57" t="s">
        <v>46</v>
      </c>
      <c r="BI344" s="6"/>
      <c r="BJ344" s="19"/>
      <c r="BK344" s="66">
        <f>BK343*5</f>
        <v>4021810.581</v>
      </c>
      <c r="BL344" s="19"/>
      <c r="BP344" s="64" t="s">
        <v>45</v>
      </c>
      <c r="BQ344" s="6"/>
      <c r="BR344" s="6"/>
      <c r="BS344" s="17"/>
      <c r="BT344" s="65">
        <f>BT343*BS318</f>
        <v>967483.77</v>
      </c>
      <c r="BU344" s="19"/>
      <c r="BW344" s="57" t="s">
        <v>46</v>
      </c>
      <c r="BX344" s="6"/>
      <c r="BY344" s="19"/>
      <c r="BZ344" s="66">
        <f>BZ343*5</f>
        <v>4117380.4</v>
      </c>
      <c r="CA344" s="19"/>
      <c r="CE344" s="64" t="s">
        <v>45</v>
      </c>
      <c r="CF344" s="6"/>
      <c r="CG344" s="6"/>
      <c r="CH344" s="17"/>
      <c r="CI344" s="65">
        <f>CI343*CH318</f>
        <v>967483.77</v>
      </c>
      <c r="CJ344" s="19"/>
      <c r="CL344" s="57" t="s">
        <v>46</v>
      </c>
      <c r="CM344" s="6"/>
      <c r="CN344" s="19"/>
      <c r="CO344" s="66">
        <f>CO343*5</f>
        <v>4308520.038</v>
      </c>
      <c r="CP344" s="19"/>
      <c r="CT344" s="64" t="s">
        <v>45</v>
      </c>
      <c r="CU344" s="6"/>
      <c r="CV344" s="6"/>
      <c r="CW344" s="17"/>
      <c r="CX344" s="65">
        <f>CX343*CW318</f>
        <v>967483.77</v>
      </c>
      <c r="CY344" s="19"/>
      <c r="DA344" s="57" t="s">
        <v>46</v>
      </c>
      <c r="DB344" s="6"/>
      <c r="DC344" s="19"/>
      <c r="DD344" s="66">
        <f>DD343*5</f>
        <v>4404089.857</v>
      </c>
      <c r="DE344" s="19"/>
      <c r="DI344" s="64" t="s">
        <v>45</v>
      </c>
      <c r="DJ344" s="6"/>
      <c r="DK344" s="6"/>
      <c r="DL344" s="17"/>
      <c r="DM344" s="65">
        <f>DM343*DL318</f>
        <v>967483.77</v>
      </c>
      <c r="DN344" s="19"/>
      <c r="DP344" s="57" t="s">
        <v>46</v>
      </c>
      <c r="DQ344" s="6"/>
      <c r="DR344" s="19"/>
      <c r="DS344" s="66">
        <f>DS343*5</f>
        <v>4212950.219</v>
      </c>
      <c r="DT344" s="19"/>
      <c r="DX344" s="64" t="s">
        <v>45</v>
      </c>
      <c r="DY344" s="6"/>
      <c r="DZ344" s="6"/>
      <c r="EA344" s="17"/>
      <c r="EB344" s="65">
        <f>EB343*EA318</f>
        <v>967483.77</v>
      </c>
      <c r="EC344" s="19"/>
      <c r="EE344" s="57" t="s">
        <v>46</v>
      </c>
      <c r="EF344" s="6"/>
      <c r="EG344" s="19"/>
      <c r="EH344" s="66" t="str">
        <f>EH343*5</f>
        <v>#ERROR!</v>
      </c>
      <c r="EI344" s="19"/>
      <c r="EM344" s="64" t="s">
        <v>45</v>
      </c>
      <c r="EN344" s="6"/>
      <c r="EO344" s="6"/>
      <c r="EP344" s="17"/>
      <c r="EQ344" s="65">
        <f>EQ343*EP318</f>
        <v>967483.77</v>
      </c>
      <c r="ER344" s="19"/>
      <c r="ET344" s="57" t="s">
        <v>46</v>
      </c>
      <c r="EU344" s="6"/>
      <c r="EV344" s="19"/>
      <c r="EW344" s="66" t="str">
        <f>EW343*5</f>
        <v>#ERROR!</v>
      </c>
      <c r="EX344" s="19"/>
      <c r="FB344" s="64" t="s">
        <v>45</v>
      </c>
      <c r="FC344" s="6"/>
      <c r="FD344" s="6"/>
      <c r="FE344" s="17"/>
      <c r="FF344" s="65">
        <f>FF343*FE318</f>
        <v>967483.77</v>
      </c>
      <c r="FG344" s="19"/>
      <c r="FI344" s="57" t="s">
        <v>46</v>
      </c>
      <c r="FJ344" s="6"/>
      <c r="FK344" s="19"/>
      <c r="FL344" s="66" t="str">
        <f>FL343*5</f>
        <v>#ERROR!</v>
      </c>
      <c r="FM344" s="19"/>
      <c r="FQ344" s="64" t="s">
        <v>45</v>
      </c>
      <c r="FR344" s="6"/>
      <c r="FS344" s="6"/>
      <c r="FT344" s="17"/>
      <c r="FU344" s="65">
        <f>FU343*FT318</f>
        <v>967483.77</v>
      </c>
      <c r="FV344" s="19"/>
      <c r="FX344" s="57" t="s">
        <v>46</v>
      </c>
      <c r="FY344" s="6"/>
      <c r="FZ344" s="17"/>
      <c r="GA344" s="66">
        <f>GA343*5</f>
        <v>3639531.306</v>
      </c>
      <c r="GB344" s="19"/>
      <c r="GF344" s="64" t="s">
        <v>45</v>
      </c>
      <c r="GG344" s="6"/>
      <c r="GH344" s="6"/>
      <c r="GI344" s="17"/>
      <c r="GJ344" s="65">
        <f>GJ343*GI318</f>
        <v>967483.77</v>
      </c>
      <c r="GK344" s="19"/>
      <c r="GM344" s="57" t="s">
        <v>46</v>
      </c>
      <c r="GN344" s="6"/>
      <c r="GO344" s="17"/>
      <c r="GP344" s="66">
        <f>GP343*5</f>
        <v>3735101.124</v>
      </c>
      <c r="GQ344" s="19"/>
    </row>
    <row r="345" ht="15.75" customHeight="1">
      <c r="A345" s="102"/>
      <c r="H345" s="67" t="s">
        <v>47</v>
      </c>
      <c r="I345" s="34"/>
      <c r="J345" s="34"/>
      <c r="K345" s="35"/>
      <c r="L345" s="68">
        <f>L344*5</f>
        <v>4837418.85</v>
      </c>
      <c r="M345" s="37"/>
      <c r="W345" s="67" t="s">
        <v>47</v>
      </c>
      <c r="X345" s="34"/>
      <c r="Y345" s="34"/>
      <c r="Z345" s="35"/>
      <c r="AA345" s="68">
        <f>AA344*5</f>
        <v>4837418.85</v>
      </c>
      <c r="AB345" s="37"/>
      <c r="AL345" s="67" t="s">
        <v>47</v>
      </c>
      <c r="AM345" s="34"/>
      <c r="AN345" s="34"/>
      <c r="AO345" s="35"/>
      <c r="AP345" s="68">
        <f>AP344*5</f>
        <v>4837418.85</v>
      </c>
      <c r="AQ345" s="37"/>
      <c r="BA345" s="67" t="s">
        <v>47</v>
      </c>
      <c r="BB345" s="34"/>
      <c r="BC345" s="34"/>
      <c r="BD345" s="35"/>
      <c r="BE345" s="68">
        <f>BE344*5</f>
        <v>4837418.85</v>
      </c>
      <c r="BF345" s="37"/>
      <c r="BP345" s="67" t="s">
        <v>47</v>
      </c>
      <c r="BQ345" s="34"/>
      <c r="BR345" s="34"/>
      <c r="BS345" s="35"/>
      <c r="BT345" s="68">
        <f>BT344*5</f>
        <v>4837418.85</v>
      </c>
      <c r="BU345" s="37"/>
      <c r="CE345" s="67" t="s">
        <v>47</v>
      </c>
      <c r="CF345" s="34"/>
      <c r="CG345" s="34"/>
      <c r="CH345" s="35"/>
      <c r="CI345" s="68">
        <f>CI344*5</f>
        <v>4837418.85</v>
      </c>
      <c r="CJ345" s="37"/>
      <c r="CT345" s="67" t="s">
        <v>47</v>
      </c>
      <c r="CU345" s="34"/>
      <c r="CV345" s="34"/>
      <c r="CW345" s="35"/>
      <c r="CX345" s="68">
        <f>CX344*5</f>
        <v>4837418.85</v>
      </c>
      <c r="CY345" s="37"/>
      <c r="DI345" s="67" t="s">
        <v>47</v>
      </c>
      <c r="DJ345" s="34"/>
      <c r="DK345" s="34"/>
      <c r="DL345" s="35"/>
      <c r="DM345" s="68">
        <f>DM344*5</f>
        <v>4837418.85</v>
      </c>
      <c r="DN345" s="37"/>
      <c r="DX345" s="67" t="s">
        <v>47</v>
      </c>
      <c r="DY345" s="34"/>
      <c r="DZ345" s="34"/>
      <c r="EA345" s="35"/>
      <c r="EB345" s="68">
        <f>EB344*5</f>
        <v>4837418.85</v>
      </c>
      <c r="EC345" s="37"/>
      <c r="EM345" s="67" t="s">
        <v>47</v>
      </c>
      <c r="EN345" s="34"/>
      <c r="EO345" s="34"/>
      <c r="EP345" s="35"/>
      <c r="EQ345" s="68">
        <f>EQ344*5</f>
        <v>4837418.85</v>
      </c>
      <c r="ER345" s="37"/>
      <c r="FB345" s="67" t="s">
        <v>47</v>
      </c>
      <c r="FC345" s="34"/>
      <c r="FD345" s="34"/>
      <c r="FE345" s="35"/>
      <c r="FF345" s="68">
        <f>FF344*5</f>
        <v>4837418.85</v>
      </c>
      <c r="FG345" s="37"/>
      <c r="FQ345" s="67" t="s">
        <v>47</v>
      </c>
      <c r="FR345" s="34"/>
      <c r="FS345" s="34"/>
      <c r="FT345" s="35"/>
      <c r="FU345" s="68">
        <f>FU344*5</f>
        <v>4837418.85</v>
      </c>
      <c r="FV345" s="37"/>
      <c r="GF345" s="67" t="s">
        <v>47</v>
      </c>
      <c r="GG345" s="34"/>
      <c r="GH345" s="34"/>
      <c r="GI345" s="35"/>
      <c r="GJ345" s="68">
        <f>GJ344*5</f>
        <v>4837418.85</v>
      </c>
      <c r="GK345" s="37"/>
    </row>
    <row r="346" ht="15.75" customHeight="1">
      <c r="A346" s="102"/>
      <c r="O346" s="69" t="s">
        <v>48</v>
      </c>
      <c r="P346" s="11"/>
      <c r="Q346" s="11"/>
      <c r="R346" s="11"/>
      <c r="S346" s="14"/>
      <c r="AD346" s="69" t="s">
        <v>48</v>
      </c>
      <c r="AE346" s="11"/>
      <c r="AF346" s="11"/>
      <c r="AG346" s="11"/>
      <c r="AH346" s="14"/>
      <c r="AS346" s="69" t="s">
        <v>48</v>
      </c>
      <c r="AT346" s="11"/>
      <c r="AU346" s="11"/>
      <c r="AV346" s="11"/>
      <c r="AW346" s="14"/>
      <c r="BH346" s="69" t="s">
        <v>48</v>
      </c>
      <c r="BI346" s="11"/>
      <c r="BJ346" s="11"/>
      <c r="BK346" s="11"/>
      <c r="BL346" s="14"/>
      <c r="BW346" s="69" t="s">
        <v>48</v>
      </c>
      <c r="BX346" s="11"/>
      <c r="BY346" s="11"/>
      <c r="BZ346" s="11"/>
      <c r="CA346" s="14"/>
      <c r="CL346" s="69" t="s">
        <v>48</v>
      </c>
      <c r="CM346" s="11"/>
      <c r="CN346" s="11"/>
      <c r="CO346" s="11"/>
      <c r="CP346" s="14"/>
      <c r="DA346" s="69" t="s">
        <v>48</v>
      </c>
      <c r="DB346" s="11"/>
      <c r="DC346" s="11"/>
      <c r="DD346" s="11"/>
      <c r="DE346" s="14"/>
      <c r="DP346" s="69" t="s">
        <v>48</v>
      </c>
      <c r="DQ346" s="11"/>
      <c r="DR346" s="11"/>
      <c r="DS346" s="11"/>
      <c r="DT346" s="14"/>
      <c r="EE346" s="69" t="s">
        <v>48</v>
      </c>
      <c r="EF346" s="11"/>
      <c r="EG346" s="11"/>
      <c r="EH346" s="11"/>
      <c r="EI346" s="14"/>
      <c r="ET346" s="69" t="s">
        <v>48</v>
      </c>
      <c r="EU346" s="11"/>
      <c r="EV346" s="11"/>
      <c r="EW346" s="11"/>
      <c r="EX346" s="14"/>
      <c r="FI346" s="69" t="s">
        <v>48</v>
      </c>
      <c r="FJ346" s="11"/>
      <c r="FK346" s="11"/>
      <c r="FL346" s="11"/>
      <c r="FM346" s="14"/>
      <c r="FX346" s="69" t="s">
        <v>48</v>
      </c>
      <c r="FY346" s="11"/>
      <c r="FZ346" s="11"/>
      <c r="GA346" s="11"/>
      <c r="GB346" s="14"/>
      <c r="GM346" s="69" t="s">
        <v>48</v>
      </c>
      <c r="GN346" s="11"/>
      <c r="GO346" s="11"/>
      <c r="GP346" s="11"/>
      <c r="GQ346" s="14"/>
    </row>
    <row r="347" ht="15.75" customHeight="1">
      <c r="A347" s="102"/>
      <c r="H347" s="70" t="s">
        <v>49</v>
      </c>
      <c r="I347" s="71"/>
      <c r="J347" s="71"/>
      <c r="K347" s="71"/>
      <c r="L347" s="71"/>
      <c r="M347" s="72"/>
      <c r="O347" s="73" t="s">
        <v>50</v>
      </c>
      <c r="P347" s="6"/>
      <c r="Q347" s="19"/>
      <c r="R347" s="74">
        <f t="shared" ref="R347:R350" si="714">L342-R341</f>
        <v>20.3400692</v>
      </c>
      <c r="S347" s="19"/>
      <c r="W347" s="70" t="s">
        <v>49</v>
      </c>
      <c r="X347" s="71"/>
      <c r="Y347" s="71"/>
      <c r="Z347" s="71"/>
      <c r="AA347" s="71"/>
      <c r="AB347" s="72"/>
      <c r="AD347" s="73" t="s">
        <v>50</v>
      </c>
      <c r="AE347" s="6"/>
      <c r="AF347" s="19"/>
      <c r="AG347" s="74">
        <f t="shared" ref="AG347:AG350" si="715">AA342-AG341</f>
        <v>28.4392064</v>
      </c>
      <c r="AH347" s="19"/>
      <c r="AL347" s="70" t="s">
        <v>49</v>
      </c>
      <c r="AM347" s="71"/>
      <c r="AN347" s="71"/>
      <c r="AO347" s="71"/>
      <c r="AP347" s="71"/>
      <c r="AQ347" s="72"/>
      <c r="AS347" s="73" t="s">
        <v>50</v>
      </c>
      <c r="AT347" s="6"/>
      <c r="AU347" s="19"/>
      <c r="AV347" s="74">
        <f t="shared" ref="AV347:AV350" si="716">AP342-AV341</f>
        <v>25.739494</v>
      </c>
      <c r="AW347" s="19"/>
      <c r="BA347" s="70" t="s">
        <v>49</v>
      </c>
      <c r="BB347" s="71"/>
      <c r="BC347" s="71"/>
      <c r="BD347" s="71"/>
      <c r="BE347" s="71"/>
      <c r="BF347" s="72"/>
      <c r="BH347" s="73" t="s">
        <v>50</v>
      </c>
      <c r="BI347" s="6"/>
      <c r="BJ347" s="19"/>
      <c r="BK347" s="74">
        <f t="shared" ref="BK347:BK350" si="717">BE342-BK341</f>
        <v>23.0397816</v>
      </c>
      <c r="BL347" s="19"/>
      <c r="BP347" s="70" t="s">
        <v>49</v>
      </c>
      <c r="BQ347" s="71"/>
      <c r="BR347" s="71"/>
      <c r="BS347" s="71"/>
      <c r="BT347" s="71"/>
      <c r="BU347" s="72"/>
      <c r="BW347" s="73" t="s">
        <v>50</v>
      </c>
      <c r="BX347" s="6"/>
      <c r="BY347" s="19"/>
      <c r="BZ347" s="74">
        <f t="shared" ref="BZ347:BZ350" si="718">BT342-BZ341</f>
        <v>20.3400692</v>
      </c>
      <c r="CA347" s="19"/>
      <c r="CE347" s="70" t="s">
        <v>49</v>
      </c>
      <c r="CF347" s="71"/>
      <c r="CG347" s="71"/>
      <c r="CH347" s="71"/>
      <c r="CI347" s="71"/>
      <c r="CJ347" s="72"/>
      <c r="CL347" s="73" t="s">
        <v>50</v>
      </c>
      <c r="CM347" s="6"/>
      <c r="CN347" s="19"/>
      <c r="CO347" s="74">
        <f t="shared" ref="CO347:CO350" si="719">CI342-CO341</f>
        <v>14.9406444</v>
      </c>
      <c r="CP347" s="19"/>
      <c r="CT347" s="70" t="s">
        <v>49</v>
      </c>
      <c r="CU347" s="71"/>
      <c r="CV347" s="71"/>
      <c r="CW347" s="71"/>
      <c r="CX347" s="71"/>
      <c r="CY347" s="72"/>
      <c r="DA347" s="73" t="s">
        <v>50</v>
      </c>
      <c r="DB347" s="6"/>
      <c r="DC347" s="19"/>
      <c r="DD347" s="74">
        <f t="shared" ref="DD347:DD350" si="720">CX342-DD341</f>
        <v>12.240932</v>
      </c>
      <c r="DE347" s="19"/>
      <c r="DI347" s="70" t="s">
        <v>49</v>
      </c>
      <c r="DJ347" s="71"/>
      <c r="DK347" s="71"/>
      <c r="DL347" s="71"/>
      <c r="DM347" s="71"/>
      <c r="DN347" s="72"/>
      <c r="DP347" s="73" t="s">
        <v>50</v>
      </c>
      <c r="DQ347" s="6"/>
      <c r="DR347" s="19"/>
      <c r="DS347" s="74">
        <f t="shared" ref="DS347:DS350" si="721">DM342-DS341</f>
        <v>17.6403568</v>
      </c>
      <c r="DT347" s="19"/>
      <c r="DX347" s="70" t="s">
        <v>49</v>
      </c>
      <c r="DY347" s="71"/>
      <c r="DZ347" s="71"/>
      <c r="EA347" s="71"/>
      <c r="EB347" s="71"/>
      <c r="EC347" s="72"/>
      <c r="EE347" s="73" t="s">
        <v>50</v>
      </c>
      <c r="EF347" s="6"/>
      <c r="EG347" s="19"/>
      <c r="EH347" s="74" t="str">
        <f t="shared" ref="EH347:EH350" si="722">EB342-EH341</f>
        <v>#ERROR!</v>
      </c>
      <c r="EI347" s="19"/>
      <c r="EM347" s="70" t="s">
        <v>49</v>
      </c>
      <c r="EN347" s="71"/>
      <c r="EO347" s="71"/>
      <c r="EP347" s="71"/>
      <c r="EQ347" s="71"/>
      <c r="ER347" s="72"/>
      <c r="ET347" s="73" t="s">
        <v>50</v>
      </c>
      <c r="EU347" s="6"/>
      <c r="EV347" s="19"/>
      <c r="EW347" s="74" t="str">
        <f t="shared" ref="EW347:EW350" si="723">EQ342-EW341</f>
        <v>#ERROR!</v>
      </c>
      <c r="EX347" s="19"/>
      <c r="FB347" s="70" t="s">
        <v>49</v>
      </c>
      <c r="FC347" s="71"/>
      <c r="FD347" s="71"/>
      <c r="FE347" s="71"/>
      <c r="FF347" s="71"/>
      <c r="FG347" s="72"/>
      <c r="FI347" s="73" t="s">
        <v>50</v>
      </c>
      <c r="FJ347" s="6"/>
      <c r="FK347" s="19"/>
      <c r="FL347" s="74" t="str">
        <f t="shared" ref="FL347:FL350" si="724">FF342-FL341</f>
        <v>#ERROR!</v>
      </c>
      <c r="FM347" s="19"/>
      <c r="FQ347" s="70" t="s">
        <v>49</v>
      </c>
      <c r="FR347" s="71"/>
      <c r="FS347" s="71"/>
      <c r="FT347" s="71"/>
      <c r="FU347" s="71"/>
      <c r="FV347" s="72"/>
      <c r="FX347" s="73" t="s">
        <v>50</v>
      </c>
      <c r="FY347" s="6"/>
      <c r="FZ347" s="17"/>
      <c r="GA347" s="74">
        <f t="shared" ref="GA347:GA350" si="725">FU342-GA341</f>
        <v>33.8386312</v>
      </c>
      <c r="GB347" s="19"/>
      <c r="GF347" s="70" t="s">
        <v>49</v>
      </c>
      <c r="GG347" s="71"/>
      <c r="GH347" s="71"/>
      <c r="GI347" s="71"/>
      <c r="GJ347" s="71"/>
      <c r="GK347" s="72"/>
      <c r="GM347" s="73" t="s">
        <v>50</v>
      </c>
      <c r="GN347" s="6"/>
      <c r="GO347" s="17"/>
      <c r="GP347" s="74">
        <f t="shared" ref="GP347:GP350" si="726">GJ342-GP341</f>
        <v>31.1389188</v>
      </c>
      <c r="GQ347" s="19"/>
    </row>
    <row r="348" ht="15.75" customHeight="1">
      <c r="A348" s="102"/>
      <c r="H348" s="55" t="s">
        <v>33</v>
      </c>
      <c r="I348" s="11"/>
      <c r="J348" s="11"/>
      <c r="K348" s="12"/>
      <c r="L348" s="75">
        <f>L349/K317</f>
        <v>17.8266</v>
      </c>
      <c r="M348" s="76" t="s">
        <v>15</v>
      </c>
      <c r="O348" s="73" t="s">
        <v>51</v>
      </c>
      <c r="P348" s="6"/>
      <c r="Q348" s="19"/>
      <c r="R348" s="74">
        <f t="shared" si="714"/>
        <v>488.1616608</v>
      </c>
      <c r="S348" s="19"/>
      <c r="W348" s="55" t="s">
        <v>33</v>
      </c>
      <c r="X348" s="11"/>
      <c r="Y348" s="11"/>
      <c r="Z348" s="12"/>
      <c r="AA348" s="75">
        <f>AA349/Z317</f>
        <v>17.8266</v>
      </c>
      <c r="AB348" s="76" t="s">
        <v>15</v>
      </c>
      <c r="AD348" s="73" t="s">
        <v>51</v>
      </c>
      <c r="AE348" s="6"/>
      <c r="AF348" s="19"/>
      <c r="AG348" s="74">
        <f t="shared" si="715"/>
        <v>682.5409536</v>
      </c>
      <c r="AH348" s="19"/>
      <c r="AL348" s="55" t="s">
        <v>33</v>
      </c>
      <c r="AM348" s="11"/>
      <c r="AN348" s="11"/>
      <c r="AO348" s="12"/>
      <c r="AP348" s="75">
        <f>AP349/AO317</f>
        <v>17.8266</v>
      </c>
      <c r="AQ348" s="76" t="s">
        <v>15</v>
      </c>
      <c r="AS348" s="73" t="s">
        <v>51</v>
      </c>
      <c r="AT348" s="6"/>
      <c r="AU348" s="19"/>
      <c r="AV348" s="74">
        <f t="shared" si="716"/>
        <v>617.747856</v>
      </c>
      <c r="AW348" s="19"/>
      <c r="BA348" s="55" t="s">
        <v>33</v>
      </c>
      <c r="BB348" s="11"/>
      <c r="BC348" s="11"/>
      <c r="BD348" s="12"/>
      <c r="BE348" s="75">
        <f>BE349/BD317</f>
        <v>17.8266</v>
      </c>
      <c r="BF348" s="76" t="s">
        <v>15</v>
      </c>
      <c r="BH348" s="73" t="s">
        <v>51</v>
      </c>
      <c r="BI348" s="6"/>
      <c r="BJ348" s="19"/>
      <c r="BK348" s="74">
        <f t="shared" si="717"/>
        <v>552.9547584</v>
      </c>
      <c r="BL348" s="19"/>
      <c r="BP348" s="55" t="s">
        <v>33</v>
      </c>
      <c r="BQ348" s="11"/>
      <c r="BR348" s="11"/>
      <c r="BS348" s="12"/>
      <c r="BT348" s="75">
        <f>BT349/BS317</f>
        <v>17.8266</v>
      </c>
      <c r="BU348" s="76" t="s">
        <v>15</v>
      </c>
      <c r="BW348" s="73" t="s">
        <v>51</v>
      </c>
      <c r="BX348" s="6"/>
      <c r="BY348" s="19"/>
      <c r="BZ348" s="74">
        <f t="shared" si="718"/>
        <v>488.1616608</v>
      </c>
      <c r="CA348" s="19"/>
      <c r="CE348" s="55" t="s">
        <v>33</v>
      </c>
      <c r="CF348" s="11"/>
      <c r="CG348" s="11"/>
      <c r="CH348" s="12"/>
      <c r="CI348" s="75">
        <f>CI349/CH317</f>
        <v>17.8266</v>
      </c>
      <c r="CJ348" s="76" t="s">
        <v>15</v>
      </c>
      <c r="CL348" s="73" t="s">
        <v>51</v>
      </c>
      <c r="CM348" s="6"/>
      <c r="CN348" s="19"/>
      <c r="CO348" s="74">
        <f t="shared" si="719"/>
        <v>358.5754656</v>
      </c>
      <c r="CP348" s="19"/>
      <c r="CT348" s="55" t="s">
        <v>33</v>
      </c>
      <c r="CU348" s="11"/>
      <c r="CV348" s="11"/>
      <c r="CW348" s="12"/>
      <c r="CX348" s="75">
        <f>CX349/CW317</f>
        <v>17.8266</v>
      </c>
      <c r="CY348" s="76" t="s">
        <v>15</v>
      </c>
      <c r="DA348" s="73" t="s">
        <v>51</v>
      </c>
      <c r="DB348" s="6"/>
      <c r="DC348" s="19"/>
      <c r="DD348" s="74">
        <f t="shared" si="720"/>
        <v>293.782368</v>
      </c>
      <c r="DE348" s="19"/>
      <c r="DI348" s="55" t="s">
        <v>33</v>
      </c>
      <c r="DJ348" s="11"/>
      <c r="DK348" s="11"/>
      <c r="DL348" s="12"/>
      <c r="DM348" s="75">
        <f>DM349/DL317</f>
        <v>17.8266</v>
      </c>
      <c r="DN348" s="76" t="s">
        <v>15</v>
      </c>
      <c r="DP348" s="73" t="s">
        <v>51</v>
      </c>
      <c r="DQ348" s="6"/>
      <c r="DR348" s="19"/>
      <c r="DS348" s="74">
        <f t="shared" si="721"/>
        <v>423.3685632</v>
      </c>
      <c r="DT348" s="19"/>
      <c r="DX348" s="55" t="s">
        <v>33</v>
      </c>
      <c r="DY348" s="11"/>
      <c r="DZ348" s="11"/>
      <c r="EA348" s="12"/>
      <c r="EB348" s="75">
        <f>EB349/EA317</f>
        <v>17.8266</v>
      </c>
      <c r="EC348" s="76" t="s">
        <v>15</v>
      </c>
      <c r="EE348" s="73" t="s">
        <v>51</v>
      </c>
      <c r="EF348" s="6"/>
      <c r="EG348" s="19"/>
      <c r="EH348" s="74" t="str">
        <f t="shared" si="722"/>
        <v>#ERROR!</v>
      </c>
      <c r="EI348" s="19"/>
      <c r="EM348" s="55" t="s">
        <v>33</v>
      </c>
      <c r="EN348" s="11"/>
      <c r="EO348" s="11"/>
      <c r="EP348" s="12"/>
      <c r="EQ348" s="75">
        <f>EQ349/EP317</f>
        <v>17.8266</v>
      </c>
      <c r="ER348" s="76" t="s">
        <v>15</v>
      </c>
      <c r="ET348" s="73" t="s">
        <v>51</v>
      </c>
      <c r="EU348" s="6"/>
      <c r="EV348" s="19"/>
      <c r="EW348" s="74" t="str">
        <f t="shared" si="723"/>
        <v>#ERROR!</v>
      </c>
      <c r="EX348" s="19"/>
      <c r="FB348" s="55" t="s">
        <v>33</v>
      </c>
      <c r="FC348" s="11"/>
      <c r="FD348" s="11"/>
      <c r="FE348" s="12"/>
      <c r="FF348" s="75">
        <f>FF349/FE317</f>
        <v>17.8266</v>
      </c>
      <c r="FG348" s="76" t="s">
        <v>15</v>
      </c>
      <c r="FI348" s="73" t="s">
        <v>51</v>
      </c>
      <c r="FJ348" s="6"/>
      <c r="FK348" s="19"/>
      <c r="FL348" s="74" t="str">
        <f t="shared" si="724"/>
        <v>#ERROR!</v>
      </c>
      <c r="FM348" s="19"/>
      <c r="FQ348" s="55" t="s">
        <v>33</v>
      </c>
      <c r="FR348" s="11"/>
      <c r="FS348" s="11"/>
      <c r="FT348" s="12"/>
      <c r="FU348" s="75">
        <f>FU349/FT317</f>
        <v>17.8266</v>
      </c>
      <c r="FV348" s="76" t="s">
        <v>15</v>
      </c>
      <c r="FX348" s="73" t="s">
        <v>51</v>
      </c>
      <c r="FY348" s="6"/>
      <c r="FZ348" s="17"/>
      <c r="GA348" s="74">
        <f t="shared" si="725"/>
        <v>812.1271488</v>
      </c>
      <c r="GB348" s="19"/>
      <c r="GF348" s="55" t="s">
        <v>33</v>
      </c>
      <c r="GG348" s="11"/>
      <c r="GH348" s="11"/>
      <c r="GI348" s="12"/>
      <c r="GJ348" s="75">
        <f>GJ349/GI317</f>
        <v>17.8266</v>
      </c>
      <c r="GK348" s="76" t="s">
        <v>15</v>
      </c>
      <c r="GM348" s="73" t="s">
        <v>51</v>
      </c>
      <c r="GN348" s="6"/>
      <c r="GO348" s="17"/>
      <c r="GP348" s="74">
        <f t="shared" si="726"/>
        <v>747.3340512</v>
      </c>
      <c r="GQ348" s="19"/>
    </row>
    <row r="349" ht="15.75" customHeight="1">
      <c r="A349" s="102"/>
      <c r="H349" s="57" t="s">
        <v>35</v>
      </c>
      <c r="I349" s="6"/>
      <c r="J349" s="6"/>
      <c r="K349" s="17"/>
      <c r="L349" s="77">
        <f>SUM(K332:T332)</f>
        <v>427.8384</v>
      </c>
      <c r="M349" s="78" t="s">
        <v>15</v>
      </c>
      <c r="O349" s="73" t="s">
        <v>52</v>
      </c>
      <c r="P349" s="6"/>
      <c r="Q349" s="19"/>
      <c r="R349" s="74">
        <f t="shared" si="714"/>
        <v>144007.6899</v>
      </c>
      <c r="S349" s="19"/>
      <c r="W349" s="57" t="s">
        <v>35</v>
      </c>
      <c r="X349" s="6"/>
      <c r="Y349" s="6"/>
      <c r="Z349" s="17"/>
      <c r="AA349" s="77">
        <f>SUM(Z332:AI332)</f>
        <v>427.8384</v>
      </c>
      <c r="AB349" s="78" t="s">
        <v>15</v>
      </c>
      <c r="AD349" s="73" t="s">
        <v>52</v>
      </c>
      <c r="AE349" s="6"/>
      <c r="AF349" s="19"/>
      <c r="AG349" s="74">
        <f t="shared" si="715"/>
        <v>201349.5813</v>
      </c>
      <c r="AH349" s="19"/>
      <c r="AL349" s="57" t="s">
        <v>35</v>
      </c>
      <c r="AM349" s="6"/>
      <c r="AN349" s="6"/>
      <c r="AO349" s="17"/>
      <c r="AP349" s="77">
        <f>SUM(AO332:AX332)</f>
        <v>427.8384</v>
      </c>
      <c r="AQ349" s="78" t="s">
        <v>15</v>
      </c>
      <c r="AS349" s="73" t="s">
        <v>52</v>
      </c>
      <c r="AT349" s="6"/>
      <c r="AU349" s="19"/>
      <c r="AV349" s="74">
        <f t="shared" si="716"/>
        <v>182235.6175</v>
      </c>
      <c r="AW349" s="19"/>
      <c r="BA349" s="57" t="s">
        <v>35</v>
      </c>
      <c r="BB349" s="6"/>
      <c r="BC349" s="6"/>
      <c r="BD349" s="17"/>
      <c r="BE349" s="77">
        <f>SUM(BD332:BM332)</f>
        <v>427.8384</v>
      </c>
      <c r="BF349" s="78" t="s">
        <v>15</v>
      </c>
      <c r="BH349" s="73" t="s">
        <v>52</v>
      </c>
      <c r="BI349" s="6"/>
      <c r="BJ349" s="19"/>
      <c r="BK349" s="74">
        <f t="shared" si="717"/>
        <v>163121.6537</v>
      </c>
      <c r="BL349" s="19"/>
      <c r="BP349" s="57" t="s">
        <v>35</v>
      </c>
      <c r="BQ349" s="6"/>
      <c r="BR349" s="6"/>
      <c r="BS349" s="17"/>
      <c r="BT349" s="77">
        <f>SUM(BS332:CB332)</f>
        <v>427.8384</v>
      </c>
      <c r="BU349" s="78" t="s">
        <v>15</v>
      </c>
      <c r="BW349" s="73" t="s">
        <v>52</v>
      </c>
      <c r="BX349" s="6"/>
      <c r="BY349" s="19"/>
      <c r="BZ349" s="74">
        <f t="shared" si="718"/>
        <v>144007.6899</v>
      </c>
      <c r="CA349" s="19"/>
      <c r="CE349" s="57" t="s">
        <v>35</v>
      </c>
      <c r="CF349" s="6"/>
      <c r="CG349" s="6"/>
      <c r="CH349" s="17"/>
      <c r="CI349" s="77">
        <f>SUM(CH332:CQ332)</f>
        <v>427.8384</v>
      </c>
      <c r="CJ349" s="78" t="s">
        <v>15</v>
      </c>
      <c r="CL349" s="73" t="s">
        <v>52</v>
      </c>
      <c r="CM349" s="6"/>
      <c r="CN349" s="19"/>
      <c r="CO349" s="74">
        <f t="shared" si="719"/>
        <v>105779.7624</v>
      </c>
      <c r="CP349" s="19"/>
      <c r="CT349" s="57" t="s">
        <v>35</v>
      </c>
      <c r="CU349" s="6"/>
      <c r="CV349" s="6"/>
      <c r="CW349" s="17"/>
      <c r="CX349" s="77">
        <f>SUM(CW332:DF332)</f>
        <v>427.8384</v>
      </c>
      <c r="CY349" s="78" t="s">
        <v>15</v>
      </c>
      <c r="DA349" s="73" t="s">
        <v>52</v>
      </c>
      <c r="DB349" s="6"/>
      <c r="DC349" s="19"/>
      <c r="DD349" s="74">
        <f t="shared" si="720"/>
        <v>86665.79856</v>
      </c>
      <c r="DE349" s="19"/>
      <c r="DI349" s="57" t="s">
        <v>35</v>
      </c>
      <c r="DJ349" s="6"/>
      <c r="DK349" s="6"/>
      <c r="DL349" s="17"/>
      <c r="DM349" s="77">
        <f>SUM(DL332:DU332)</f>
        <v>427.8384</v>
      </c>
      <c r="DN349" s="78" t="s">
        <v>15</v>
      </c>
      <c r="DP349" s="73" t="s">
        <v>52</v>
      </c>
      <c r="DQ349" s="6"/>
      <c r="DR349" s="19"/>
      <c r="DS349" s="74">
        <f t="shared" si="721"/>
        <v>124893.7261</v>
      </c>
      <c r="DT349" s="19"/>
      <c r="DX349" s="57" t="s">
        <v>35</v>
      </c>
      <c r="DY349" s="6"/>
      <c r="DZ349" s="6"/>
      <c r="EA349" s="17"/>
      <c r="EB349" s="77">
        <f>SUM(EA332:EJ332)</f>
        <v>427.8384</v>
      </c>
      <c r="EC349" s="78" t="s">
        <v>15</v>
      </c>
      <c r="EE349" s="73" t="s">
        <v>52</v>
      </c>
      <c r="EF349" s="6"/>
      <c r="EG349" s="19"/>
      <c r="EH349" s="74" t="str">
        <f t="shared" si="722"/>
        <v>#ERROR!</v>
      </c>
      <c r="EI349" s="19"/>
      <c r="EM349" s="57" t="s">
        <v>35</v>
      </c>
      <c r="EN349" s="6"/>
      <c r="EO349" s="6"/>
      <c r="EP349" s="17"/>
      <c r="EQ349" s="77">
        <f>SUM(EP332:EY332)</f>
        <v>427.8384</v>
      </c>
      <c r="ER349" s="78" t="s">
        <v>15</v>
      </c>
      <c r="ET349" s="73" t="s">
        <v>52</v>
      </c>
      <c r="EU349" s="6"/>
      <c r="EV349" s="19"/>
      <c r="EW349" s="74" t="str">
        <f t="shared" si="723"/>
        <v>#ERROR!</v>
      </c>
      <c r="EX349" s="19"/>
      <c r="FB349" s="57" t="s">
        <v>35</v>
      </c>
      <c r="FC349" s="6"/>
      <c r="FD349" s="6"/>
      <c r="FE349" s="17"/>
      <c r="FF349" s="77">
        <f>SUM(FE332:FN332)</f>
        <v>427.8384</v>
      </c>
      <c r="FG349" s="78" t="s">
        <v>15</v>
      </c>
      <c r="FI349" s="73" t="s">
        <v>52</v>
      </c>
      <c r="FJ349" s="6"/>
      <c r="FK349" s="19"/>
      <c r="FL349" s="74" t="str">
        <f t="shared" si="724"/>
        <v>#ERROR!</v>
      </c>
      <c r="FM349" s="19"/>
      <c r="FQ349" s="57" t="s">
        <v>35</v>
      </c>
      <c r="FR349" s="6"/>
      <c r="FS349" s="6"/>
      <c r="FT349" s="17"/>
      <c r="FU349" s="77">
        <f>SUM(FT332:GC332)</f>
        <v>427.8384</v>
      </c>
      <c r="FV349" s="78" t="s">
        <v>15</v>
      </c>
      <c r="FX349" s="73" t="s">
        <v>52</v>
      </c>
      <c r="FY349" s="6"/>
      <c r="FZ349" s="17"/>
      <c r="GA349" s="74">
        <f t="shared" si="725"/>
        <v>239577.5089</v>
      </c>
      <c r="GB349" s="19"/>
      <c r="GF349" s="57" t="s">
        <v>35</v>
      </c>
      <c r="GG349" s="6"/>
      <c r="GH349" s="6"/>
      <c r="GI349" s="17"/>
      <c r="GJ349" s="77">
        <f>SUM(GI332:GR332)</f>
        <v>427.8384</v>
      </c>
      <c r="GK349" s="78" t="s">
        <v>15</v>
      </c>
      <c r="GM349" s="73" t="s">
        <v>52</v>
      </c>
      <c r="GN349" s="6"/>
      <c r="GO349" s="17"/>
      <c r="GP349" s="74">
        <f t="shared" si="726"/>
        <v>220463.5451</v>
      </c>
      <c r="GQ349" s="19"/>
    </row>
    <row r="350" ht="15.75" customHeight="1">
      <c r="A350" s="102"/>
      <c r="H350" s="57" t="s">
        <v>53</v>
      </c>
      <c r="I350" s="6"/>
      <c r="J350" s="6"/>
      <c r="K350" s="17"/>
      <c r="L350" s="77">
        <f>L349*K318</f>
        <v>126212.328</v>
      </c>
      <c r="M350" s="78" t="s">
        <v>15</v>
      </c>
      <c r="O350" s="79" t="s">
        <v>54</v>
      </c>
      <c r="P350" s="34"/>
      <c r="Q350" s="37"/>
      <c r="R350" s="80">
        <f t="shared" si="714"/>
        <v>720038.4497</v>
      </c>
      <c r="S350" s="37"/>
      <c r="W350" s="57" t="s">
        <v>53</v>
      </c>
      <c r="X350" s="6"/>
      <c r="Y350" s="6"/>
      <c r="Z350" s="17"/>
      <c r="AA350" s="77">
        <f>AA349*Z318</f>
        <v>126212.328</v>
      </c>
      <c r="AB350" s="78" t="s">
        <v>15</v>
      </c>
      <c r="AD350" s="79" t="s">
        <v>54</v>
      </c>
      <c r="AE350" s="34"/>
      <c r="AF350" s="37"/>
      <c r="AG350" s="80">
        <f t="shared" si="715"/>
        <v>1006747.907</v>
      </c>
      <c r="AH350" s="37"/>
      <c r="AL350" s="57" t="s">
        <v>53</v>
      </c>
      <c r="AM350" s="6"/>
      <c r="AN350" s="6"/>
      <c r="AO350" s="17"/>
      <c r="AP350" s="77">
        <f>AP349*AO318</f>
        <v>126212.328</v>
      </c>
      <c r="AQ350" s="78" t="s">
        <v>15</v>
      </c>
      <c r="AS350" s="79" t="s">
        <v>54</v>
      </c>
      <c r="AT350" s="34"/>
      <c r="AU350" s="37"/>
      <c r="AV350" s="80">
        <f t="shared" si="716"/>
        <v>911178.0876</v>
      </c>
      <c r="AW350" s="37"/>
      <c r="BA350" s="57" t="s">
        <v>53</v>
      </c>
      <c r="BB350" s="6"/>
      <c r="BC350" s="6"/>
      <c r="BD350" s="17"/>
      <c r="BE350" s="77">
        <f>BE349*BD318</f>
        <v>126212.328</v>
      </c>
      <c r="BF350" s="78" t="s">
        <v>15</v>
      </c>
      <c r="BH350" s="79" t="s">
        <v>54</v>
      </c>
      <c r="BI350" s="34"/>
      <c r="BJ350" s="37"/>
      <c r="BK350" s="80">
        <f t="shared" si="717"/>
        <v>815608.2686</v>
      </c>
      <c r="BL350" s="37"/>
      <c r="BP350" s="57" t="s">
        <v>53</v>
      </c>
      <c r="BQ350" s="6"/>
      <c r="BR350" s="6"/>
      <c r="BS350" s="17"/>
      <c r="BT350" s="77">
        <f>BT349*BS318</f>
        <v>126212.328</v>
      </c>
      <c r="BU350" s="78" t="s">
        <v>15</v>
      </c>
      <c r="BW350" s="79" t="s">
        <v>54</v>
      </c>
      <c r="BX350" s="34"/>
      <c r="BY350" s="37"/>
      <c r="BZ350" s="80">
        <f t="shared" si="718"/>
        <v>720038.4497</v>
      </c>
      <c r="CA350" s="37"/>
      <c r="CE350" s="57" t="s">
        <v>53</v>
      </c>
      <c r="CF350" s="6"/>
      <c r="CG350" s="6"/>
      <c r="CH350" s="17"/>
      <c r="CI350" s="77">
        <f>CI349*CH318</f>
        <v>126212.328</v>
      </c>
      <c r="CJ350" s="78" t="s">
        <v>15</v>
      </c>
      <c r="CL350" s="79" t="s">
        <v>54</v>
      </c>
      <c r="CM350" s="34"/>
      <c r="CN350" s="37"/>
      <c r="CO350" s="80">
        <f t="shared" si="719"/>
        <v>528898.8118</v>
      </c>
      <c r="CP350" s="37"/>
      <c r="CT350" s="57" t="s">
        <v>53</v>
      </c>
      <c r="CU350" s="6"/>
      <c r="CV350" s="6"/>
      <c r="CW350" s="17"/>
      <c r="CX350" s="77">
        <f>CX349*CW318</f>
        <v>126212.328</v>
      </c>
      <c r="CY350" s="78" t="s">
        <v>15</v>
      </c>
      <c r="DA350" s="79" t="s">
        <v>54</v>
      </c>
      <c r="DB350" s="34"/>
      <c r="DC350" s="37"/>
      <c r="DD350" s="80">
        <f t="shared" si="720"/>
        <v>433328.9928</v>
      </c>
      <c r="DE350" s="37"/>
      <c r="DI350" s="57" t="s">
        <v>53</v>
      </c>
      <c r="DJ350" s="6"/>
      <c r="DK350" s="6"/>
      <c r="DL350" s="17"/>
      <c r="DM350" s="77">
        <f>DM349*DL318</f>
        <v>126212.328</v>
      </c>
      <c r="DN350" s="78" t="s">
        <v>15</v>
      </c>
      <c r="DP350" s="79" t="s">
        <v>54</v>
      </c>
      <c r="DQ350" s="34"/>
      <c r="DR350" s="37"/>
      <c r="DS350" s="80">
        <f t="shared" si="721"/>
        <v>624468.6307</v>
      </c>
      <c r="DT350" s="37"/>
      <c r="DX350" s="57" t="s">
        <v>53</v>
      </c>
      <c r="DY350" s="6"/>
      <c r="DZ350" s="6"/>
      <c r="EA350" s="17"/>
      <c r="EB350" s="77">
        <f>EB349*EA318</f>
        <v>126212.328</v>
      </c>
      <c r="EC350" s="78" t="s">
        <v>15</v>
      </c>
      <c r="EE350" s="79" t="s">
        <v>54</v>
      </c>
      <c r="EF350" s="34"/>
      <c r="EG350" s="37"/>
      <c r="EH350" s="80" t="str">
        <f t="shared" si="722"/>
        <v>#ERROR!</v>
      </c>
      <c r="EI350" s="37"/>
      <c r="EM350" s="57" t="s">
        <v>53</v>
      </c>
      <c r="EN350" s="6"/>
      <c r="EO350" s="6"/>
      <c r="EP350" s="17"/>
      <c r="EQ350" s="77">
        <f>EQ349*EP318</f>
        <v>126212.328</v>
      </c>
      <c r="ER350" s="78" t="s">
        <v>15</v>
      </c>
      <c r="ET350" s="79" t="s">
        <v>54</v>
      </c>
      <c r="EU350" s="34"/>
      <c r="EV350" s="37"/>
      <c r="EW350" s="80" t="str">
        <f t="shared" si="723"/>
        <v>#ERROR!</v>
      </c>
      <c r="EX350" s="37"/>
      <c r="FB350" s="57" t="s">
        <v>53</v>
      </c>
      <c r="FC350" s="6"/>
      <c r="FD350" s="6"/>
      <c r="FE350" s="17"/>
      <c r="FF350" s="77">
        <f>FF349*FE318</f>
        <v>126212.328</v>
      </c>
      <c r="FG350" s="78" t="s">
        <v>15</v>
      </c>
      <c r="FI350" s="79" t="s">
        <v>54</v>
      </c>
      <c r="FJ350" s="34"/>
      <c r="FK350" s="37"/>
      <c r="FL350" s="80" t="str">
        <f t="shared" si="724"/>
        <v>#ERROR!</v>
      </c>
      <c r="FM350" s="37"/>
      <c r="FQ350" s="57" t="s">
        <v>53</v>
      </c>
      <c r="FR350" s="6"/>
      <c r="FS350" s="6"/>
      <c r="FT350" s="17"/>
      <c r="FU350" s="77">
        <f>FU349*FT318</f>
        <v>126212.328</v>
      </c>
      <c r="FV350" s="78" t="s">
        <v>15</v>
      </c>
      <c r="FX350" s="79" t="s">
        <v>54</v>
      </c>
      <c r="FY350" s="34"/>
      <c r="FZ350" s="35"/>
      <c r="GA350" s="80">
        <f t="shared" si="725"/>
        <v>1197887.544</v>
      </c>
      <c r="GB350" s="37"/>
      <c r="GF350" s="57" t="s">
        <v>53</v>
      </c>
      <c r="GG350" s="6"/>
      <c r="GH350" s="6"/>
      <c r="GI350" s="17"/>
      <c r="GJ350" s="77">
        <f>GJ349*GI318</f>
        <v>126212.328</v>
      </c>
      <c r="GK350" s="78" t="s">
        <v>15</v>
      </c>
      <c r="GM350" s="79" t="s">
        <v>54</v>
      </c>
      <c r="GN350" s="34"/>
      <c r="GO350" s="35"/>
      <c r="GP350" s="80">
        <f t="shared" si="726"/>
        <v>1102317.726</v>
      </c>
      <c r="GQ350" s="37"/>
    </row>
    <row r="351" ht="15.75" customHeight="1">
      <c r="A351" s="102"/>
      <c r="H351" s="57" t="s">
        <v>55</v>
      </c>
      <c r="I351" s="6"/>
      <c r="J351" s="6"/>
      <c r="K351" s="17"/>
      <c r="L351" s="77">
        <f>L352/K317</f>
        <v>16.7684</v>
      </c>
      <c r="M351" s="78" t="s">
        <v>15</v>
      </c>
      <c r="W351" s="57" t="s">
        <v>55</v>
      </c>
      <c r="X351" s="6"/>
      <c r="Y351" s="6"/>
      <c r="Z351" s="17"/>
      <c r="AA351" s="77">
        <f>AA352/Z317</f>
        <v>16.7684</v>
      </c>
      <c r="AB351" s="78" t="s">
        <v>15</v>
      </c>
      <c r="AL351" s="57" t="s">
        <v>55</v>
      </c>
      <c r="AM351" s="6"/>
      <c r="AN351" s="6"/>
      <c r="AO351" s="17"/>
      <c r="AP351" s="77">
        <f>AP352/AO317</f>
        <v>16.7684</v>
      </c>
      <c r="AQ351" s="78" t="s">
        <v>15</v>
      </c>
      <c r="BA351" s="57" t="s">
        <v>55</v>
      </c>
      <c r="BB351" s="6"/>
      <c r="BC351" s="6"/>
      <c r="BD351" s="17"/>
      <c r="BE351" s="77">
        <f>BE352/BD317</f>
        <v>16.7684</v>
      </c>
      <c r="BF351" s="78" t="s">
        <v>15</v>
      </c>
      <c r="BP351" s="57" t="s">
        <v>55</v>
      </c>
      <c r="BQ351" s="6"/>
      <c r="BR351" s="6"/>
      <c r="BS351" s="17"/>
      <c r="BT351" s="77">
        <f>BT352/BS317</f>
        <v>16.7684</v>
      </c>
      <c r="BU351" s="78" t="s">
        <v>15</v>
      </c>
      <c r="CE351" s="57" t="s">
        <v>55</v>
      </c>
      <c r="CF351" s="6"/>
      <c r="CG351" s="6"/>
      <c r="CH351" s="17"/>
      <c r="CI351" s="77">
        <f>CI352/CH317</f>
        <v>16.7684</v>
      </c>
      <c r="CJ351" s="78" t="s">
        <v>15</v>
      </c>
      <c r="CT351" s="57" t="s">
        <v>55</v>
      </c>
      <c r="CU351" s="6"/>
      <c r="CV351" s="6"/>
      <c r="CW351" s="17"/>
      <c r="CX351" s="77">
        <f>CX352/CW317</f>
        <v>16.7684</v>
      </c>
      <c r="CY351" s="78" t="s">
        <v>15</v>
      </c>
      <c r="DI351" s="57" t="s">
        <v>55</v>
      </c>
      <c r="DJ351" s="6"/>
      <c r="DK351" s="6"/>
      <c r="DL351" s="17"/>
      <c r="DM351" s="77">
        <f>DM352/DL317</f>
        <v>16.7684</v>
      </c>
      <c r="DN351" s="78" t="s">
        <v>15</v>
      </c>
      <c r="DX351" s="57" t="s">
        <v>55</v>
      </c>
      <c r="DY351" s="6"/>
      <c r="DZ351" s="6"/>
      <c r="EA351" s="17"/>
      <c r="EB351" s="77">
        <f>EB352/EA317</f>
        <v>16.7684</v>
      </c>
      <c r="EC351" s="78" t="s">
        <v>15</v>
      </c>
      <c r="EM351" s="57" t="s">
        <v>55</v>
      </c>
      <c r="EN351" s="6"/>
      <c r="EO351" s="6"/>
      <c r="EP351" s="17"/>
      <c r="EQ351" s="77">
        <f>EQ352/EP317</f>
        <v>16.7684</v>
      </c>
      <c r="ER351" s="78" t="s">
        <v>15</v>
      </c>
      <c r="FB351" s="57" t="s">
        <v>55</v>
      </c>
      <c r="FC351" s="6"/>
      <c r="FD351" s="6"/>
      <c r="FE351" s="17"/>
      <c r="FF351" s="77">
        <f>FF352/FE317</f>
        <v>16.7684</v>
      </c>
      <c r="FG351" s="78" t="s">
        <v>15</v>
      </c>
      <c r="FQ351" s="57" t="s">
        <v>55</v>
      </c>
      <c r="FR351" s="6"/>
      <c r="FS351" s="6"/>
      <c r="FT351" s="17"/>
      <c r="FU351" s="77">
        <f>FU352/FT317</f>
        <v>16.7684</v>
      </c>
      <c r="FV351" s="78" t="s">
        <v>15</v>
      </c>
      <c r="GF351" s="57" t="s">
        <v>55</v>
      </c>
      <c r="GG351" s="6"/>
      <c r="GH351" s="6"/>
      <c r="GI351" s="17"/>
      <c r="GJ351" s="77">
        <f>GJ352/GI317</f>
        <v>16.7684</v>
      </c>
      <c r="GK351" s="78" t="s">
        <v>15</v>
      </c>
    </row>
    <row r="352" ht="15.75" customHeight="1">
      <c r="A352" s="102"/>
      <c r="H352" s="57" t="s">
        <v>56</v>
      </c>
      <c r="I352" s="6"/>
      <c r="J352" s="6"/>
      <c r="K352" s="17"/>
      <c r="L352" s="77">
        <f>L338-L349</f>
        <v>402.4416</v>
      </c>
      <c r="M352" s="78" t="s">
        <v>15</v>
      </c>
      <c r="O352" s="51" t="s">
        <v>57</v>
      </c>
      <c r="P352" s="8"/>
      <c r="Q352" s="8"/>
      <c r="R352" s="8"/>
      <c r="S352" s="9"/>
      <c r="W352" s="57" t="s">
        <v>56</v>
      </c>
      <c r="X352" s="6"/>
      <c r="Y352" s="6"/>
      <c r="Z352" s="17"/>
      <c r="AA352" s="77">
        <f>AA338-AA349</f>
        <v>402.4416</v>
      </c>
      <c r="AB352" s="78" t="s">
        <v>15</v>
      </c>
      <c r="AD352" s="51" t="s">
        <v>57</v>
      </c>
      <c r="AE352" s="8"/>
      <c r="AF352" s="8"/>
      <c r="AG352" s="8"/>
      <c r="AH352" s="9"/>
      <c r="AL352" s="57" t="s">
        <v>56</v>
      </c>
      <c r="AM352" s="6"/>
      <c r="AN352" s="6"/>
      <c r="AO352" s="17"/>
      <c r="AP352" s="77">
        <f>AP338-AP349</f>
        <v>402.4416</v>
      </c>
      <c r="AQ352" s="78" t="s">
        <v>15</v>
      </c>
      <c r="AS352" s="51" t="s">
        <v>57</v>
      </c>
      <c r="AT352" s="8"/>
      <c r="AU352" s="8"/>
      <c r="AV352" s="8"/>
      <c r="AW352" s="9"/>
      <c r="BA352" s="57" t="s">
        <v>56</v>
      </c>
      <c r="BB352" s="6"/>
      <c r="BC352" s="6"/>
      <c r="BD352" s="17"/>
      <c r="BE352" s="77">
        <f>BE338-BE349</f>
        <v>402.4416</v>
      </c>
      <c r="BF352" s="78" t="s">
        <v>15</v>
      </c>
      <c r="BH352" s="51" t="s">
        <v>57</v>
      </c>
      <c r="BI352" s="8"/>
      <c r="BJ352" s="8"/>
      <c r="BK352" s="8"/>
      <c r="BL352" s="9"/>
      <c r="BP352" s="57" t="s">
        <v>56</v>
      </c>
      <c r="BQ352" s="6"/>
      <c r="BR352" s="6"/>
      <c r="BS352" s="17"/>
      <c r="BT352" s="77">
        <f>BT338-BT349</f>
        <v>402.4416</v>
      </c>
      <c r="BU352" s="78" t="s">
        <v>15</v>
      </c>
      <c r="BW352" s="51" t="s">
        <v>57</v>
      </c>
      <c r="BX352" s="8"/>
      <c r="BY352" s="8"/>
      <c r="BZ352" s="8"/>
      <c r="CA352" s="9"/>
      <c r="CE352" s="57" t="s">
        <v>56</v>
      </c>
      <c r="CF352" s="6"/>
      <c r="CG352" s="6"/>
      <c r="CH352" s="17"/>
      <c r="CI352" s="77">
        <f>CI338-CI349</f>
        <v>402.4416</v>
      </c>
      <c r="CJ352" s="78" t="s">
        <v>15</v>
      </c>
      <c r="CL352" s="51" t="s">
        <v>57</v>
      </c>
      <c r="CM352" s="8"/>
      <c r="CN352" s="8"/>
      <c r="CO352" s="8"/>
      <c r="CP352" s="9"/>
      <c r="CT352" s="57" t="s">
        <v>56</v>
      </c>
      <c r="CU352" s="6"/>
      <c r="CV352" s="6"/>
      <c r="CW352" s="17"/>
      <c r="CX352" s="77">
        <f>CX338-CX349</f>
        <v>402.4416</v>
      </c>
      <c r="CY352" s="78" t="s">
        <v>15</v>
      </c>
      <c r="DA352" s="51" t="s">
        <v>57</v>
      </c>
      <c r="DB352" s="8"/>
      <c r="DC352" s="8"/>
      <c r="DD352" s="8"/>
      <c r="DE352" s="9"/>
      <c r="DI352" s="57" t="s">
        <v>56</v>
      </c>
      <c r="DJ352" s="6"/>
      <c r="DK352" s="6"/>
      <c r="DL352" s="17"/>
      <c r="DM352" s="77">
        <f>DM338-DM349</f>
        <v>402.4416</v>
      </c>
      <c r="DN352" s="78" t="s">
        <v>15</v>
      </c>
      <c r="DP352" s="51" t="s">
        <v>57</v>
      </c>
      <c r="DQ352" s="8"/>
      <c r="DR352" s="8"/>
      <c r="DS352" s="8"/>
      <c r="DT352" s="9"/>
      <c r="DX352" s="57" t="s">
        <v>56</v>
      </c>
      <c r="DY352" s="6"/>
      <c r="DZ352" s="6"/>
      <c r="EA352" s="17"/>
      <c r="EB352" s="77">
        <f>EB338-EB349</f>
        <v>402.4416</v>
      </c>
      <c r="EC352" s="78" t="s">
        <v>15</v>
      </c>
      <c r="EE352" s="51" t="s">
        <v>57</v>
      </c>
      <c r="EF352" s="8"/>
      <c r="EG352" s="8"/>
      <c r="EH352" s="8"/>
      <c r="EI352" s="9"/>
      <c r="EM352" s="57" t="s">
        <v>56</v>
      </c>
      <c r="EN352" s="6"/>
      <c r="EO352" s="6"/>
      <c r="EP352" s="17"/>
      <c r="EQ352" s="77">
        <f>EQ338-EQ349</f>
        <v>402.4416</v>
      </c>
      <c r="ER352" s="78" t="s">
        <v>15</v>
      </c>
      <c r="ET352" s="51" t="s">
        <v>57</v>
      </c>
      <c r="EU352" s="8"/>
      <c r="EV352" s="8"/>
      <c r="EW352" s="8"/>
      <c r="EX352" s="9"/>
      <c r="FB352" s="57" t="s">
        <v>56</v>
      </c>
      <c r="FC352" s="6"/>
      <c r="FD352" s="6"/>
      <c r="FE352" s="17"/>
      <c r="FF352" s="77">
        <f>FF338-FF349</f>
        <v>402.4416</v>
      </c>
      <c r="FG352" s="78" t="s">
        <v>15</v>
      </c>
      <c r="FI352" s="51" t="s">
        <v>57</v>
      </c>
      <c r="FJ352" s="8"/>
      <c r="FK352" s="8"/>
      <c r="FL352" s="8"/>
      <c r="FM352" s="9"/>
      <c r="FQ352" s="57" t="s">
        <v>56</v>
      </c>
      <c r="FR352" s="6"/>
      <c r="FS352" s="6"/>
      <c r="FT352" s="17"/>
      <c r="FU352" s="77">
        <f>FU338-FU349</f>
        <v>402.4416</v>
      </c>
      <c r="FV352" s="78" t="s">
        <v>15</v>
      </c>
      <c r="FX352" s="51" t="s">
        <v>57</v>
      </c>
      <c r="FY352" s="8"/>
      <c r="FZ352" s="8"/>
      <c r="GA352" s="8"/>
      <c r="GB352" s="9"/>
      <c r="GF352" s="57" t="s">
        <v>56</v>
      </c>
      <c r="GG352" s="6"/>
      <c r="GH352" s="6"/>
      <c r="GI352" s="17"/>
      <c r="GJ352" s="77">
        <f>GJ338-GJ349</f>
        <v>402.4416</v>
      </c>
      <c r="GK352" s="78" t="s">
        <v>15</v>
      </c>
      <c r="GM352" s="51" t="s">
        <v>57</v>
      </c>
      <c r="GN352" s="8"/>
      <c r="GO352" s="8"/>
      <c r="GP352" s="8"/>
      <c r="GQ352" s="9"/>
    </row>
    <row r="353" ht="15.75" customHeight="1">
      <c r="A353" s="102"/>
      <c r="H353" s="57" t="s">
        <v>58</v>
      </c>
      <c r="I353" s="6"/>
      <c r="J353" s="6"/>
      <c r="K353" s="17"/>
      <c r="L353" s="77">
        <f>L352*K318</f>
        <v>118720.272</v>
      </c>
      <c r="M353" s="78" t="s">
        <v>15</v>
      </c>
      <c r="O353" s="81" t="s">
        <v>59</v>
      </c>
      <c r="P353" s="8"/>
      <c r="Q353" s="9"/>
      <c r="R353" s="82">
        <f>K322/R349</f>
        <v>0.3819240488</v>
      </c>
      <c r="S353" s="9"/>
      <c r="W353" s="57" t="s">
        <v>58</v>
      </c>
      <c r="X353" s="6"/>
      <c r="Y353" s="6"/>
      <c r="Z353" s="17"/>
      <c r="AA353" s="77">
        <f>AA352*Z318</f>
        <v>118720.272</v>
      </c>
      <c r="AB353" s="78" t="s">
        <v>15</v>
      </c>
      <c r="AD353" s="81" t="s">
        <v>59</v>
      </c>
      <c r="AE353" s="8"/>
      <c r="AF353" s="9"/>
      <c r="AG353" s="82">
        <f>Z322/AG349</f>
        <v>0.2731567637</v>
      </c>
      <c r="AH353" s="9"/>
      <c r="AL353" s="57" t="s">
        <v>58</v>
      </c>
      <c r="AM353" s="6"/>
      <c r="AN353" s="6"/>
      <c r="AO353" s="17"/>
      <c r="AP353" s="77">
        <f>AP352*AO318</f>
        <v>118720.272</v>
      </c>
      <c r="AQ353" s="78" t="s">
        <v>15</v>
      </c>
      <c r="AS353" s="81" t="s">
        <v>59</v>
      </c>
      <c r="AT353" s="8"/>
      <c r="AU353" s="9"/>
      <c r="AV353" s="82">
        <f>AO322/AV349</f>
        <v>0.3018070822</v>
      </c>
      <c r="AW353" s="9"/>
      <c r="BA353" s="57" t="s">
        <v>58</v>
      </c>
      <c r="BB353" s="6"/>
      <c r="BC353" s="6"/>
      <c r="BD353" s="17"/>
      <c r="BE353" s="77">
        <f>BE352*BD318</f>
        <v>118720.272</v>
      </c>
      <c r="BF353" s="78" t="s">
        <v>15</v>
      </c>
      <c r="BH353" s="81" t="s">
        <v>59</v>
      </c>
      <c r="BI353" s="8"/>
      <c r="BJ353" s="9"/>
      <c r="BK353" s="82">
        <f>BD322/BK349</f>
        <v>0.3371716675</v>
      </c>
      <c r="BL353" s="9"/>
      <c r="BP353" s="57" t="s">
        <v>58</v>
      </c>
      <c r="BQ353" s="6"/>
      <c r="BR353" s="6"/>
      <c r="BS353" s="17"/>
      <c r="BT353" s="77">
        <f>BT352*BS318</f>
        <v>118720.272</v>
      </c>
      <c r="BU353" s="78" t="s">
        <v>15</v>
      </c>
      <c r="BW353" s="81" t="s">
        <v>59</v>
      </c>
      <c r="BX353" s="8"/>
      <c r="BY353" s="9"/>
      <c r="BZ353" s="82">
        <f>BS322/BZ349</f>
        <v>0.3819240488</v>
      </c>
      <c r="CA353" s="9"/>
      <c r="CE353" s="57" t="s">
        <v>58</v>
      </c>
      <c r="CF353" s="6"/>
      <c r="CG353" s="6"/>
      <c r="CH353" s="17"/>
      <c r="CI353" s="77">
        <f>CI352*CH318</f>
        <v>118720.272</v>
      </c>
      <c r="CJ353" s="78" t="s">
        <v>15</v>
      </c>
      <c r="CL353" s="81" t="s">
        <v>59</v>
      </c>
      <c r="CM353" s="8"/>
      <c r="CN353" s="9"/>
      <c r="CO353" s="82">
        <f>CH322/CO349</f>
        <v>0.5199482281</v>
      </c>
      <c r="CP353" s="9"/>
      <c r="CT353" s="57" t="s">
        <v>58</v>
      </c>
      <c r="CU353" s="6"/>
      <c r="CV353" s="6"/>
      <c r="CW353" s="17"/>
      <c r="CX353" s="77">
        <f>CX352*CW318</f>
        <v>118720.272</v>
      </c>
      <c r="CY353" s="78" t="s">
        <v>15</v>
      </c>
      <c r="DA353" s="81" t="s">
        <v>59</v>
      </c>
      <c r="DB353" s="8"/>
      <c r="DC353" s="9"/>
      <c r="DD353" s="82">
        <f>CW322/DD349</f>
        <v>0.6346217414</v>
      </c>
      <c r="DE353" s="9"/>
      <c r="DI353" s="57" t="s">
        <v>58</v>
      </c>
      <c r="DJ353" s="6"/>
      <c r="DK353" s="6"/>
      <c r="DL353" s="17"/>
      <c r="DM353" s="77">
        <f>DM352*DL318</f>
        <v>118720.272</v>
      </c>
      <c r="DN353" s="78" t="s">
        <v>15</v>
      </c>
      <c r="DP353" s="81" t="s">
        <v>59</v>
      </c>
      <c r="DQ353" s="8"/>
      <c r="DR353" s="9"/>
      <c r="DS353" s="82">
        <f>DL322/DS349</f>
        <v>0.4403744023</v>
      </c>
      <c r="DT353" s="9"/>
      <c r="DX353" s="57" t="s">
        <v>58</v>
      </c>
      <c r="DY353" s="6"/>
      <c r="DZ353" s="6"/>
      <c r="EA353" s="17"/>
      <c r="EB353" s="77">
        <f>EB352*EA318</f>
        <v>118720.272</v>
      </c>
      <c r="EC353" s="78" t="s">
        <v>15</v>
      </c>
      <c r="EE353" s="81" t="s">
        <v>59</v>
      </c>
      <c r="EF353" s="8"/>
      <c r="EG353" s="9"/>
      <c r="EH353" s="82" t="str">
        <f>EA322/EH349</f>
        <v>#ERROR!</v>
      </c>
      <c r="EI353" s="9"/>
      <c r="EM353" s="57" t="s">
        <v>58</v>
      </c>
      <c r="EN353" s="6"/>
      <c r="EO353" s="6"/>
      <c r="EP353" s="17"/>
      <c r="EQ353" s="77">
        <f>EQ352*EP318</f>
        <v>118720.272</v>
      </c>
      <c r="ER353" s="78" t="s">
        <v>15</v>
      </c>
      <c r="ET353" s="81" t="s">
        <v>59</v>
      </c>
      <c r="EU353" s="8"/>
      <c r="EV353" s="9"/>
      <c r="EW353" s="82" t="str">
        <f>EP322/EW349</f>
        <v>#ERROR!</v>
      </c>
      <c r="EX353" s="9"/>
      <c r="FB353" s="57" t="s">
        <v>58</v>
      </c>
      <c r="FC353" s="6"/>
      <c r="FD353" s="6"/>
      <c r="FE353" s="17"/>
      <c r="FF353" s="77">
        <f>FF352*FE318</f>
        <v>118720.272</v>
      </c>
      <c r="FG353" s="78" t="s">
        <v>15</v>
      </c>
      <c r="FI353" s="81" t="s">
        <v>59</v>
      </c>
      <c r="FJ353" s="8"/>
      <c r="FK353" s="9"/>
      <c r="FL353" s="82" t="str">
        <f>FE322/FL349</f>
        <v>#ERROR!</v>
      </c>
      <c r="FM353" s="9"/>
      <c r="FQ353" s="57" t="s">
        <v>58</v>
      </c>
      <c r="FR353" s="6"/>
      <c r="FS353" s="6"/>
      <c r="FT353" s="17"/>
      <c r="FU353" s="77">
        <f>FU352*FT318</f>
        <v>118720.272</v>
      </c>
      <c r="FV353" s="78" t="s">
        <v>15</v>
      </c>
      <c r="FX353" s="81" t="s">
        <v>59</v>
      </c>
      <c r="FY353" s="8"/>
      <c r="FZ353" s="106"/>
      <c r="GA353" s="82">
        <f>FT322/GA349</f>
        <v>0.2295707984</v>
      </c>
      <c r="GB353" s="9"/>
      <c r="GF353" s="57" t="s">
        <v>58</v>
      </c>
      <c r="GG353" s="6"/>
      <c r="GH353" s="6"/>
      <c r="GI353" s="17"/>
      <c r="GJ353" s="77">
        <f>GJ352*GI318</f>
        <v>118720.272</v>
      </c>
      <c r="GK353" s="78" t="s">
        <v>15</v>
      </c>
      <c r="GM353" s="81" t="s">
        <v>59</v>
      </c>
      <c r="GN353" s="8"/>
      <c r="GO353" s="106"/>
      <c r="GP353" s="82">
        <f>GI322/GP349</f>
        <v>0.2494743518</v>
      </c>
      <c r="GQ353" s="9"/>
    </row>
    <row r="354" ht="15.75" customHeight="1">
      <c r="A354" s="102"/>
      <c r="H354" s="57" t="s">
        <v>60</v>
      </c>
      <c r="I354" s="6"/>
      <c r="J354" s="6"/>
      <c r="K354" s="17"/>
      <c r="L354" s="77">
        <f>(L351*K310)*0.15+(L351*K310)</f>
        <v>2699.7124</v>
      </c>
      <c r="M354" s="78" t="s">
        <v>8</v>
      </c>
      <c r="O354" s="81" t="s">
        <v>61</v>
      </c>
      <c r="P354" s="8"/>
      <c r="Q354" s="9"/>
      <c r="R354" s="83">
        <f>52*R353</f>
        <v>19.86005054</v>
      </c>
      <c r="S354" s="9"/>
      <c r="W354" s="57" t="s">
        <v>60</v>
      </c>
      <c r="X354" s="6"/>
      <c r="Y354" s="6"/>
      <c r="Z354" s="17"/>
      <c r="AA354" s="77">
        <f>(AA351*Z310)*0.15+(AA351*Z310)</f>
        <v>2699.7124</v>
      </c>
      <c r="AB354" s="78" t="s">
        <v>8</v>
      </c>
      <c r="AD354" s="81" t="s">
        <v>61</v>
      </c>
      <c r="AE354" s="8"/>
      <c r="AF354" s="9"/>
      <c r="AG354" s="83">
        <f>52*AG353</f>
        <v>14.20415171</v>
      </c>
      <c r="AH354" s="9"/>
      <c r="AL354" s="57" t="s">
        <v>60</v>
      </c>
      <c r="AM354" s="6"/>
      <c r="AN354" s="6"/>
      <c r="AO354" s="17"/>
      <c r="AP354" s="77">
        <f>(AP351*AO310)*0.15+(AP351*AO310)</f>
        <v>2699.7124</v>
      </c>
      <c r="AQ354" s="78" t="s">
        <v>8</v>
      </c>
      <c r="AS354" s="81" t="s">
        <v>61</v>
      </c>
      <c r="AT354" s="8"/>
      <c r="AU354" s="9"/>
      <c r="AV354" s="83">
        <f>52*AV353</f>
        <v>15.69396828</v>
      </c>
      <c r="AW354" s="9"/>
      <c r="BA354" s="57" t="s">
        <v>60</v>
      </c>
      <c r="BB354" s="6"/>
      <c r="BC354" s="6"/>
      <c r="BD354" s="17"/>
      <c r="BE354" s="77">
        <f>(BE351*BD310)*0.15+(BE351*BD310)</f>
        <v>2699.7124</v>
      </c>
      <c r="BF354" s="78" t="s">
        <v>8</v>
      </c>
      <c r="BH354" s="81" t="s">
        <v>61</v>
      </c>
      <c r="BI354" s="8"/>
      <c r="BJ354" s="9"/>
      <c r="BK354" s="83">
        <f>52*BK353</f>
        <v>17.53292671</v>
      </c>
      <c r="BL354" s="9"/>
      <c r="BP354" s="57" t="s">
        <v>60</v>
      </c>
      <c r="BQ354" s="6"/>
      <c r="BR354" s="6"/>
      <c r="BS354" s="17"/>
      <c r="BT354" s="77">
        <f>(BT351*BS310)*0.15+(BT351*BS310)</f>
        <v>2699.7124</v>
      </c>
      <c r="BU354" s="78" t="s">
        <v>8</v>
      </c>
      <c r="BW354" s="81" t="s">
        <v>61</v>
      </c>
      <c r="BX354" s="8"/>
      <c r="BY354" s="9"/>
      <c r="BZ354" s="83">
        <f>52*BZ353</f>
        <v>19.86005054</v>
      </c>
      <c r="CA354" s="9"/>
      <c r="CE354" s="57" t="s">
        <v>60</v>
      </c>
      <c r="CF354" s="6"/>
      <c r="CG354" s="6"/>
      <c r="CH354" s="17"/>
      <c r="CI354" s="77">
        <f>(CI351*CH310)*0.15+(CI351*CH310)</f>
        <v>2699.7124</v>
      </c>
      <c r="CJ354" s="78" t="s">
        <v>8</v>
      </c>
      <c r="CL354" s="81" t="s">
        <v>61</v>
      </c>
      <c r="CM354" s="8"/>
      <c r="CN354" s="9"/>
      <c r="CO354" s="83">
        <f>52*CO353</f>
        <v>27.03730786</v>
      </c>
      <c r="CP354" s="9"/>
      <c r="CT354" s="57" t="s">
        <v>60</v>
      </c>
      <c r="CU354" s="6"/>
      <c r="CV354" s="6"/>
      <c r="CW354" s="17"/>
      <c r="CX354" s="77">
        <f>(CX351*CW310)*0.15+(CX351*CW310)</f>
        <v>2699.7124</v>
      </c>
      <c r="CY354" s="78" t="s">
        <v>8</v>
      </c>
      <c r="DA354" s="81" t="s">
        <v>61</v>
      </c>
      <c r="DB354" s="8"/>
      <c r="DC354" s="9"/>
      <c r="DD354" s="83">
        <f>52*DD353</f>
        <v>33.00033055</v>
      </c>
      <c r="DE354" s="9"/>
      <c r="DI354" s="57" t="s">
        <v>60</v>
      </c>
      <c r="DJ354" s="6"/>
      <c r="DK354" s="6"/>
      <c r="DL354" s="17"/>
      <c r="DM354" s="77">
        <f>(DM351*DL310)*0.15+(DM351*DL310)</f>
        <v>2699.7124</v>
      </c>
      <c r="DN354" s="78" t="s">
        <v>8</v>
      </c>
      <c r="DP354" s="81" t="s">
        <v>61</v>
      </c>
      <c r="DQ354" s="8"/>
      <c r="DR354" s="9"/>
      <c r="DS354" s="83">
        <f>52*DS353</f>
        <v>22.89946892</v>
      </c>
      <c r="DT354" s="9"/>
      <c r="DX354" s="57" t="s">
        <v>60</v>
      </c>
      <c r="DY354" s="6"/>
      <c r="DZ354" s="6"/>
      <c r="EA354" s="17"/>
      <c r="EB354" s="77">
        <f>(EB351*EA310)*0.15+(EB351*EA310)</f>
        <v>2699.7124</v>
      </c>
      <c r="EC354" s="78" t="s">
        <v>8</v>
      </c>
      <c r="EE354" s="81" t="s">
        <v>61</v>
      </c>
      <c r="EF354" s="8"/>
      <c r="EG354" s="9"/>
      <c r="EH354" s="83" t="str">
        <f>52*EH353</f>
        <v>#ERROR!</v>
      </c>
      <c r="EI354" s="9"/>
      <c r="EM354" s="57" t="s">
        <v>60</v>
      </c>
      <c r="EN354" s="6"/>
      <c r="EO354" s="6"/>
      <c r="EP354" s="17"/>
      <c r="EQ354" s="77">
        <f>(EQ351*EP310)*0.15+(EQ351*EP310)</f>
        <v>2699.7124</v>
      </c>
      <c r="ER354" s="78" t="s">
        <v>8</v>
      </c>
      <c r="ET354" s="81" t="s">
        <v>61</v>
      </c>
      <c r="EU354" s="8"/>
      <c r="EV354" s="9"/>
      <c r="EW354" s="83" t="str">
        <f>52*EW353</f>
        <v>#ERROR!</v>
      </c>
      <c r="EX354" s="9"/>
      <c r="FB354" s="57" t="s">
        <v>60</v>
      </c>
      <c r="FC354" s="6"/>
      <c r="FD354" s="6"/>
      <c r="FE354" s="17"/>
      <c r="FF354" s="77">
        <f>(FF351*FE310)*0.15+(FF351*FE310)</f>
        <v>2699.7124</v>
      </c>
      <c r="FG354" s="78" t="s">
        <v>8</v>
      </c>
      <c r="FI354" s="81" t="s">
        <v>61</v>
      </c>
      <c r="FJ354" s="8"/>
      <c r="FK354" s="9"/>
      <c r="FL354" s="83" t="str">
        <f>52*FL353</f>
        <v>#ERROR!</v>
      </c>
      <c r="FM354" s="9"/>
      <c r="FQ354" s="57" t="s">
        <v>60</v>
      </c>
      <c r="FR354" s="6"/>
      <c r="FS354" s="6"/>
      <c r="FT354" s="17"/>
      <c r="FU354" s="77">
        <f>(FU351*FT310)*0.15+(FU351*FT310)</f>
        <v>2699.7124</v>
      </c>
      <c r="FV354" s="78" t="s">
        <v>8</v>
      </c>
      <c r="FX354" s="81" t="s">
        <v>61</v>
      </c>
      <c r="FY354" s="8"/>
      <c r="FZ354" s="106"/>
      <c r="GA354" s="83">
        <f>52*GA353</f>
        <v>11.93768152</v>
      </c>
      <c r="GB354" s="9"/>
      <c r="GF354" s="57" t="s">
        <v>60</v>
      </c>
      <c r="GG354" s="6"/>
      <c r="GH354" s="6"/>
      <c r="GI354" s="17"/>
      <c r="GJ354" s="77">
        <f>(GJ351*GI310)*0.15+(GJ351*GI310)</f>
        <v>2699.7124</v>
      </c>
      <c r="GK354" s="78" t="s">
        <v>8</v>
      </c>
      <c r="GM354" s="81" t="s">
        <v>61</v>
      </c>
      <c r="GN354" s="8"/>
      <c r="GO354" s="106"/>
      <c r="GP354" s="83">
        <f>52*GP353</f>
        <v>12.97266629</v>
      </c>
      <c r="GQ354" s="9"/>
    </row>
    <row r="355" ht="15.75" customHeight="1">
      <c r="A355" s="102"/>
      <c r="H355" s="57" t="s">
        <v>62</v>
      </c>
      <c r="I355" s="6"/>
      <c r="J355" s="6"/>
      <c r="K355" s="17"/>
      <c r="L355" s="77">
        <f>L354*K317</f>
        <v>64793.0976</v>
      </c>
      <c r="M355" s="78" t="s">
        <v>8</v>
      </c>
      <c r="O355" s="81" t="s">
        <v>63</v>
      </c>
      <c r="P355" s="8"/>
      <c r="Q355" s="9"/>
      <c r="R355" s="83">
        <f>R353*365</f>
        <v>139.4022778</v>
      </c>
      <c r="S355" s="9"/>
      <c r="W355" s="57" t="s">
        <v>62</v>
      </c>
      <c r="X355" s="6"/>
      <c r="Y355" s="6"/>
      <c r="Z355" s="17"/>
      <c r="AA355" s="77">
        <f>AA354*Z317</f>
        <v>64793.0976</v>
      </c>
      <c r="AB355" s="78" t="s">
        <v>8</v>
      </c>
      <c r="AD355" s="81" t="s">
        <v>63</v>
      </c>
      <c r="AE355" s="8"/>
      <c r="AF355" s="9"/>
      <c r="AG355" s="83">
        <f>AG353*365</f>
        <v>99.70221874</v>
      </c>
      <c r="AH355" s="9"/>
      <c r="AL355" s="57" t="s">
        <v>62</v>
      </c>
      <c r="AM355" s="6"/>
      <c r="AN355" s="6"/>
      <c r="AO355" s="17"/>
      <c r="AP355" s="77">
        <f>AP354*AO317</f>
        <v>64793.0976</v>
      </c>
      <c r="AQ355" s="78" t="s">
        <v>8</v>
      </c>
      <c r="AS355" s="81" t="s">
        <v>63</v>
      </c>
      <c r="AT355" s="8"/>
      <c r="AU355" s="9"/>
      <c r="AV355" s="83">
        <f>AV353*365</f>
        <v>110.159585</v>
      </c>
      <c r="AW355" s="9"/>
      <c r="BA355" s="57" t="s">
        <v>62</v>
      </c>
      <c r="BB355" s="6"/>
      <c r="BC355" s="6"/>
      <c r="BD355" s="17"/>
      <c r="BE355" s="77">
        <f>BE354*BD317</f>
        <v>64793.0976</v>
      </c>
      <c r="BF355" s="78" t="s">
        <v>8</v>
      </c>
      <c r="BH355" s="81" t="s">
        <v>63</v>
      </c>
      <c r="BI355" s="8"/>
      <c r="BJ355" s="9"/>
      <c r="BK355" s="83">
        <f>BK353*365</f>
        <v>123.0676587</v>
      </c>
      <c r="BL355" s="9"/>
      <c r="BP355" s="57" t="s">
        <v>62</v>
      </c>
      <c r="BQ355" s="6"/>
      <c r="BR355" s="6"/>
      <c r="BS355" s="17"/>
      <c r="BT355" s="77">
        <f>BT354*BS317</f>
        <v>64793.0976</v>
      </c>
      <c r="BU355" s="78" t="s">
        <v>8</v>
      </c>
      <c r="BW355" s="81" t="s">
        <v>63</v>
      </c>
      <c r="BX355" s="8"/>
      <c r="BY355" s="9"/>
      <c r="BZ355" s="83">
        <f>BZ353*365</f>
        <v>139.4022778</v>
      </c>
      <c r="CA355" s="9"/>
      <c r="CE355" s="57" t="s">
        <v>62</v>
      </c>
      <c r="CF355" s="6"/>
      <c r="CG355" s="6"/>
      <c r="CH355" s="17"/>
      <c r="CI355" s="77">
        <f>CI354*CH317</f>
        <v>64793.0976</v>
      </c>
      <c r="CJ355" s="78" t="s">
        <v>8</v>
      </c>
      <c r="CL355" s="81" t="s">
        <v>63</v>
      </c>
      <c r="CM355" s="8"/>
      <c r="CN355" s="9"/>
      <c r="CO355" s="83">
        <f>CO353*365</f>
        <v>189.7811032</v>
      </c>
      <c r="CP355" s="9"/>
      <c r="CT355" s="57" t="s">
        <v>62</v>
      </c>
      <c r="CU355" s="6"/>
      <c r="CV355" s="6"/>
      <c r="CW355" s="17"/>
      <c r="CX355" s="77">
        <f>CX354*CW317</f>
        <v>64793.0976</v>
      </c>
      <c r="CY355" s="78" t="s">
        <v>8</v>
      </c>
      <c r="DA355" s="81" t="s">
        <v>63</v>
      </c>
      <c r="DB355" s="8"/>
      <c r="DC355" s="9"/>
      <c r="DD355" s="83">
        <f>DD353*365</f>
        <v>231.6369356</v>
      </c>
      <c r="DE355" s="9"/>
      <c r="DI355" s="57" t="s">
        <v>62</v>
      </c>
      <c r="DJ355" s="6"/>
      <c r="DK355" s="6"/>
      <c r="DL355" s="17"/>
      <c r="DM355" s="77">
        <f>DM354*DL317</f>
        <v>64793.0976</v>
      </c>
      <c r="DN355" s="78" t="s">
        <v>8</v>
      </c>
      <c r="DP355" s="81" t="s">
        <v>63</v>
      </c>
      <c r="DQ355" s="8"/>
      <c r="DR355" s="9"/>
      <c r="DS355" s="83">
        <f>DS353*365</f>
        <v>160.7366568</v>
      </c>
      <c r="DT355" s="9"/>
      <c r="DX355" s="57" t="s">
        <v>62</v>
      </c>
      <c r="DY355" s="6"/>
      <c r="DZ355" s="6"/>
      <c r="EA355" s="17"/>
      <c r="EB355" s="77">
        <f>EB354*EA317</f>
        <v>64793.0976</v>
      </c>
      <c r="EC355" s="78" t="s">
        <v>8</v>
      </c>
      <c r="EE355" s="81" t="s">
        <v>63</v>
      </c>
      <c r="EF355" s="8"/>
      <c r="EG355" s="9"/>
      <c r="EH355" s="83" t="str">
        <f>EH353*365</f>
        <v>#ERROR!</v>
      </c>
      <c r="EI355" s="9"/>
      <c r="EM355" s="57" t="s">
        <v>62</v>
      </c>
      <c r="EN355" s="6"/>
      <c r="EO355" s="6"/>
      <c r="EP355" s="17"/>
      <c r="EQ355" s="77">
        <f>EQ354*EP317</f>
        <v>64793.0976</v>
      </c>
      <c r="ER355" s="78" t="s">
        <v>8</v>
      </c>
      <c r="ET355" s="81" t="s">
        <v>63</v>
      </c>
      <c r="EU355" s="8"/>
      <c r="EV355" s="9"/>
      <c r="EW355" s="83" t="str">
        <f>EW353*365</f>
        <v>#ERROR!</v>
      </c>
      <c r="EX355" s="9"/>
      <c r="FB355" s="57" t="s">
        <v>62</v>
      </c>
      <c r="FC355" s="6"/>
      <c r="FD355" s="6"/>
      <c r="FE355" s="17"/>
      <c r="FF355" s="77">
        <f>FF354*FE317</f>
        <v>64793.0976</v>
      </c>
      <c r="FG355" s="78" t="s">
        <v>8</v>
      </c>
      <c r="FI355" s="81" t="s">
        <v>63</v>
      </c>
      <c r="FJ355" s="8"/>
      <c r="FK355" s="9"/>
      <c r="FL355" s="83" t="str">
        <f>FL353*365</f>
        <v>#ERROR!</v>
      </c>
      <c r="FM355" s="9"/>
      <c r="FQ355" s="57" t="s">
        <v>62</v>
      </c>
      <c r="FR355" s="6"/>
      <c r="FS355" s="6"/>
      <c r="FT355" s="17"/>
      <c r="FU355" s="77">
        <f>FU354*FT317</f>
        <v>64793.0976</v>
      </c>
      <c r="FV355" s="78" t="s">
        <v>8</v>
      </c>
      <c r="FX355" s="81" t="s">
        <v>63</v>
      </c>
      <c r="FY355" s="8"/>
      <c r="FZ355" s="106"/>
      <c r="GA355" s="83">
        <f>GA353*365</f>
        <v>83.79334142</v>
      </c>
      <c r="GB355" s="9"/>
      <c r="GF355" s="57" t="s">
        <v>62</v>
      </c>
      <c r="GG355" s="6"/>
      <c r="GH355" s="6"/>
      <c r="GI355" s="17"/>
      <c r="GJ355" s="77">
        <f>GJ354*GI317</f>
        <v>64793.0976</v>
      </c>
      <c r="GK355" s="78" t="s">
        <v>8</v>
      </c>
      <c r="GM355" s="81" t="s">
        <v>63</v>
      </c>
      <c r="GN355" s="8"/>
      <c r="GO355" s="106"/>
      <c r="GP355" s="83">
        <f>GP353*365</f>
        <v>91.05813839</v>
      </c>
      <c r="GQ355" s="9"/>
    </row>
    <row r="356" ht="15.75" customHeight="1">
      <c r="A356" s="102"/>
      <c r="H356" s="57" t="s">
        <v>64</v>
      </c>
      <c r="I356" s="6"/>
      <c r="J356" s="6"/>
      <c r="K356" s="17"/>
      <c r="L356" s="77">
        <f>L354*K319</f>
        <v>19113963.79</v>
      </c>
      <c r="M356" s="78" t="s">
        <v>8</v>
      </c>
      <c r="W356" s="57" t="s">
        <v>64</v>
      </c>
      <c r="X356" s="6"/>
      <c r="Y356" s="6"/>
      <c r="Z356" s="17"/>
      <c r="AA356" s="77">
        <f>AA354*Z319</f>
        <v>19113963.79</v>
      </c>
      <c r="AB356" s="78" t="s">
        <v>8</v>
      </c>
      <c r="AL356" s="57" t="s">
        <v>64</v>
      </c>
      <c r="AM356" s="6"/>
      <c r="AN356" s="6"/>
      <c r="AO356" s="17"/>
      <c r="AP356" s="77">
        <f>AP354*AO319</f>
        <v>19113963.79</v>
      </c>
      <c r="AQ356" s="78" t="s">
        <v>8</v>
      </c>
      <c r="BA356" s="57" t="s">
        <v>64</v>
      </c>
      <c r="BB356" s="6"/>
      <c r="BC356" s="6"/>
      <c r="BD356" s="17"/>
      <c r="BE356" s="77">
        <f>BE354*BD319</f>
        <v>19113963.79</v>
      </c>
      <c r="BF356" s="78" t="s">
        <v>8</v>
      </c>
      <c r="BP356" s="57" t="s">
        <v>64</v>
      </c>
      <c r="BQ356" s="6"/>
      <c r="BR356" s="6"/>
      <c r="BS356" s="17"/>
      <c r="BT356" s="77">
        <f>BT354*BS319</f>
        <v>19113963.79</v>
      </c>
      <c r="BU356" s="78" t="s">
        <v>8</v>
      </c>
      <c r="CE356" s="57" t="s">
        <v>64</v>
      </c>
      <c r="CF356" s="6"/>
      <c r="CG356" s="6"/>
      <c r="CH356" s="17"/>
      <c r="CI356" s="77">
        <f>CI354*CH319</f>
        <v>19113963.79</v>
      </c>
      <c r="CJ356" s="78" t="s">
        <v>8</v>
      </c>
      <c r="CT356" s="57" t="s">
        <v>64</v>
      </c>
      <c r="CU356" s="6"/>
      <c r="CV356" s="6"/>
      <c r="CW356" s="17"/>
      <c r="CX356" s="77">
        <f>CX354*CW319</f>
        <v>19113963.79</v>
      </c>
      <c r="CY356" s="78" t="s">
        <v>8</v>
      </c>
      <c r="DI356" s="57" t="s">
        <v>64</v>
      </c>
      <c r="DJ356" s="6"/>
      <c r="DK356" s="6"/>
      <c r="DL356" s="17"/>
      <c r="DM356" s="77">
        <f>DM354*DL319</f>
        <v>19113963.79</v>
      </c>
      <c r="DN356" s="78" t="s">
        <v>8</v>
      </c>
      <c r="DX356" s="57" t="s">
        <v>64</v>
      </c>
      <c r="DY356" s="6"/>
      <c r="DZ356" s="6"/>
      <c r="EA356" s="17"/>
      <c r="EB356" s="77">
        <f>EB354*EA319</f>
        <v>19113963.79</v>
      </c>
      <c r="EC356" s="78" t="s">
        <v>8</v>
      </c>
      <c r="EM356" s="57" t="s">
        <v>64</v>
      </c>
      <c r="EN356" s="6"/>
      <c r="EO356" s="6"/>
      <c r="EP356" s="17"/>
      <c r="EQ356" s="77">
        <f>EQ354*EP319</f>
        <v>19113963.79</v>
      </c>
      <c r="ER356" s="78" t="s">
        <v>8</v>
      </c>
      <c r="FB356" s="57" t="s">
        <v>64</v>
      </c>
      <c r="FC356" s="6"/>
      <c r="FD356" s="6"/>
      <c r="FE356" s="17"/>
      <c r="FF356" s="77">
        <f>FF354*FE319</f>
        <v>19113963.79</v>
      </c>
      <c r="FG356" s="78" t="s">
        <v>8</v>
      </c>
      <c r="FQ356" s="57" t="s">
        <v>64</v>
      </c>
      <c r="FR356" s="6"/>
      <c r="FS356" s="6"/>
      <c r="FT356" s="17"/>
      <c r="FU356" s="77">
        <f>FU354*FT319</f>
        <v>19113963.79</v>
      </c>
      <c r="FV356" s="78" t="s">
        <v>8</v>
      </c>
      <c r="GF356" s="57" t="s">
        <v>64</v>
      </c>
      <c r="GG356" s="6"/>
      <c r="GH356" s="6"/>
      <c r="GI356" s="17"/>
      <c r="GJ356" s="77">
        <f>GJ354*GI319</f>
        <v>19113963.79</v>
      </c>
      <c r="GK356" s="78" t="s">
        <v>8</v>
      </c>
    </row>
    <row r="357" ht="15.75" customHeight="1">
      <c r="A357" s="102"/>
    </row>
    <row r="358" ht="15.75" customHeight="1">
      <c r="A358" s="102"/>
      <c r="G358" s="7" t="s">
        <v>4</v>
      </c>
      <c r="H358" s="8"/>
      <c r="I358" s="8"/>
      <c r="J358" s="8"/>
      <c r="K358" s="8"/>
      <c r="L358" s="9"/>
      <c r="V358" s="7" t="s">
        <v>4</v>
      </c>
      <c r="W358" s="8"/>
      <c r="X358" s="8"/>
      <c r="Y358" s="8"/>
      <c r="Z358" s="8"/>
      <c r="AA358" s="9"/>
      <c r="AK358" s="7" t="s">
        <v>4</v>
      </c>
      <c r="AL358" s="8"/>
      <c r="AM358" s="8"/>
      <c r="AN358" s="8"/>
      <c r="AO358" s="8"/>
      <c r="AP358" s="9"/>
      <c r="AZ358" s="7" t="s">
        <v>4</v>
      </c>
      <c r="BA358" s="8"/>
      <c r="BB358" s="8"/>
      <c r="BC358" s="8"/>
      <c r="BD358" s="8"/>
      <c r="BE358" s="9"/>
      <c r="BO358" s="7" t="s">
        <v>4</v>
      </c>
      <c r="BP358" s="8"/>
      <c r="BQ358" s="8"/>
      <c r="BR358" s="8"/>
      <c r="BS358" s="8"/>
      <c r="BT358" s="9"/>
      <c r="CD358" s="7" t="s">
        <v>4</v>
      </c>
      <c r="CE358" s="8"/>
      <c r="CF358" s="8"/>
      <c r="CG358" s="8"/>
      <c r="CH358" s="8"/>
      <c r="CI358" s="9"/>
      <c r="CS358" s="7" t="s">
        <v>4</v>
      </c>
      <c r="CT358" s="8"/>
      <c r="CU358" s="8"/>
      <c r="CV358" s="8"/>
      <c r="CW358" s="8"/>
      <c r="CX358" s="9"/>
      <c r="DH358" s="7" t="s">
        <v>4</v>
      </c>
      <c r="DI358" s="8"/>
      <c r="DJ358" s="8"/>
      <c r="DK358" s="8"/>
      <c r="DL358" s="8"/>
      <c r="DM358" s="9"/>
      <c r="DW358" s="7" t="s">
        <v>4</v>
      </c>
      <c r="DX358" s="8"/>
      <c r="DY358" s="8"/>
      <c r="DZ358" s="8"/>
      <c r="EA358" s="8"/>
      <c r="EB358" s="9"/>
      <c r="EL358" s="7" t="s">
        <v>4</v>
      </c>
      <c r="EM358" s="8"/>
      <c r="EN358" s="8"/>
      <c r="EO358" s="8"/>
      <c r="EP358" s="8"/>
      <c r="EQ358" s="9"/>
      <c r="FA358" s="7" t="s">
        <v>4</v>
      </c>
      <c r="FB358" s="8"/>
      <c r="FC358" s="8"/>
      <c r="FD358" s="8"/>
      <c r="FE358" s="8"/>
      <c r="FF358" s="9"/>
      <c r="FP358" s="7" t="s">
        <v>4</v>
      </c>
      <c r="FQ358" s="8"/>
      <c r="FR358" s="8"/>
      <c r="FS358" s="8"/>
      <c r="FT358" s="8"/>
      <c r="FU358" s="9"/>
      <c r="GE358" s="7" t="s">
        <v>4</v>
      </c>
      <c r="GF358" s="8"/>
      <c r="GG358" s="8"/>
      <c r="GH358" s="8"/>
      <c r="GI358" s="8"/>
      <c r="GJ358" s="9"/>
    </row>
    <row r="359" ht="15.75" customHeight="1">
      <c r="A359" s="102"/>
      <c r="G359" s="10" t="s">
        <v>5</v>
      </c>
      <c r="H359" s="11"/>
      <c r="I359" s="11"/>
      <c r="J359" s="12"/>
      <c r="K359" s="13">
        <f t="shared" ref="K359:K360" si="727">K308</f>
        <v>140000</v>
      </c>
      <c r="L359" s="14"/>
      <c r="V359" s="10" t="s">
        <v>5</v>
      </c>
      <c r="W359" s="11"/>
      <c r="X359" s="11"/>
      <c r="Y359" s="12"/>
      <c r="Z359" s="13">
        <f t="shared" ref="Z359:Z360" si="728">K359</f>
        <v>140000</v>
      </c>
      <c r="AA359" s="14"/>
      <c r="AK359" s="10" t="s">
        <v>5</v>
      </c>
      <c r="AL359" s="11"/>
      <c r="AM359" s="11"/>
      <c r="AN359" s="12"/>
      <c r="AO359" s="13">
        <f t="shared" ref="AO359:AO360" si="729">Z359</f>
        <v>140000</v>
      </c>
      <c r="AP359" s="14"/>
      <c r="AZ359" s="10" t="s">
        <v>5</v>
      </c>
      <c r="BA359" s="11"/>
      <c r="BB359" s="11"/>
      <c r="BC359" s="12"/>
      <c r="BD359" s="13">
        <f t="shared" ref="BD359:BD360" si="730">AO359</f>
        <v>140000</v>
      </c>
      <c r="BE359" s="14"/>
      <c r="BO359" s="10" t="s">
        <v>5</v>
      </c>
      <c r="BP359" s="11"/>
      <c r="BQ359" s="11"/>
      <c r="BR359" s="12"/>
      <c r="BS359" s="13">
        <f t="shared" ref="BS359:BS360" si="731">BD359</f>
        <v>140000</v>
      </c>
      <c r="BT359" s="14"/>
      <c r="CD359" s="10" t="s">
        <v>5</v>
      </c>
      <c r="CE359" s="11"/>
      <c r="CF359" s="11"/>
      <c r="CG359" s="12"/>
      <c r="CH359" s="13">
        <f t="shared" ref="CH359:CH360" si="732">BS359</f>
        <v>140000</v>
      </c>
      <c r="CI359" s="14"/>
      <c r="CS359" s="10" t="s">
        <v>5</v>
      </c>
      <c r="CT359" s="11"/>
      <c r="CU359" s="11"/>
      <c r="CV359" s="12"/>
      <c r="CW359" s="13">
        <f t="shared" ref="CW359:CW360" si="733">CH359</f>
        <v>140000</v>
      </c>
      <c r="CX359" s="14"/>
      <c r="DH359" s="10" t="s">
        <v>5</v>
      </c>
      <c r="DI359" s="11"/>
      <c r="DJ359" s="11"/>
      <c r="DK359" s="12"/>
      <c r="DL359" s="13">
        <f t="shared" ref="DL359:DL360" si="734">CW359</f>
        <v>140000</v>
      </c>
      <c r="DM359" s="14"/>
      <c r="DW359" s="10" t="s">
        <v>5</v>
      </c>
      <c r="DX359" s="11"/>
      <c r="DY359" s="11"/>
      <c r="DZ359" s="12"/>
      <c r="EA359" s="13">
        <f t="shared" ref="EA359:EA360" si="735">DL359</f>
        <v>140000</v>
      </c>
      <c r="EB359" s="14"/>
      <c r="EL359" s="10" t="s">
        <v>5</v>
      </c>
      <c r="EM359" s="11"/>
      <c r="EN359" s="11"/>
      <c r="EO359" s="12"/>
      <c r="EP359" s="13">
        <f t="shared" ref="EP359:EP360" si="736">EA359</f>
        <v>140000</v>
      </c>
      <c r="EQ359" s="14"/>
      <c r="FA359" s="10" t="s">
        <v>5</v>
      </c>
      <c r="FB359" s="11"/>
      <c r="FC359" s="11"/>
      <c r="FD359" s="12"/>
      <c r="FE359" s="13">
        <f t="shared" ref="FE359:FE360" si="737">EP359</f>
        <v>140000</v>
      </c>
      <c r="FF359" s="14"/>
      <c r="FP359" s="10" t="s">
        <v>5</v>
      </c>
      <c r="FQ359" s="11"/>
      <c r="FR359" s="11"/>
      <c r="FS359" s="12"/>
      <c r="FT359" s="13">
        <f t="shared" ref="FT359:FT360" si="738">FE359</f>
        <v>140000</v>
      </c>
      <c r="FU359" s="14"/>
      <c r="GE359" s="10" t="s">
        <v>5</v>
      </c>
      <c r="GF359" s="11"/>
      <c r="GG359" s="11"/>
      <c r="GH359" s="12"/>
      <c r="GI359" s="13">
        <f t="shared" ref="GI359:GI360" si="739">FT359</f>
        <v>140000</v>
      </c>
      <c r="GJ359" s="14"/>
    </row>
    <row r="360" ht="15.75" customHeight="1">
      <c r="A360" s="102"/>
      <c r="G360" s="16" t="s">
        <v>6</v>
      </c>
      <c r="H360" s="6"/>
      <c r="I360" s="6"/>
      <c r="J360" s="17"/>
      <c r="K360" s="18">
        <f t="shared" si="727"/>
        <v>1000</v>
      </c>
      <c r="L360" s="19"/>
      <c r="V360" s="16" t="s">
        <v>6</v>
      </c>
      <c r="W360" s="6"/>
      <c r="X360" s="6"/>
      <c r="Y360" s="17"/>
      <c r="Z360" s="18">
        <f t="shared" si="728"/>
        <v>1000</v>
      </c>
      <c r="AA360" s="19"/>
      <c r="AK360" s="16" t="s">
        <v>6</v>
      </c>
      <c r="AL360" s="6"/>
      <c r="AM360" s="6"/>
      <c r="AN360" s="17"/>
      <c r="AO360" s="18">
        <f t="shared" si="729"/>
        <v>1000</v>
      </c>
      <c r="AP360" s="19"/>
      <c r="AZ360" s="16" t="s">
        <v>6</v>
      </c>
      <c r="BA360" s="6"/>
      <c r="BB360" s="6"/>
      <c r="BC360" s="17"/>
      <c r="BD360" s="18">
        <f t="shared" si="730"/>
        <v>1000</v>
      </c>
      <c r="BE360" s="19"/>
      <c r="BO360" s="16" t="s">
        <v>6</v>
      </c>
      <c r="BP360" s="6"/>
      <c r="BQ360" s="6"/>
      <c r="BR360" s="17"/>
      <c r="BS360" s="18">
        <f t="shared" si="731"/>
        <v>1000</v>
      </c>
      <c r="BT360" s="19"/>
      <c r="CD360" s="16" t="s">
        <v>6</v>
      </c>
      <c r="CE360" s="6"/>
      <c r="CF360" s="6"/>
      <c r="CG360" s="17"/>
      <c r="CH360" s="18">
        <f t="shared" si="732"/>
        <v>1000</v>
      </c>
      <c r="CI360" s="19"/>
      <c r="CS360" s="16" t="s">
        <v>6</v>
      </c>
      <c r="CT360" s="6"/>
      <c r="CU360" s="6"/>
      <c r="CV360" s="17"/>
      <c r="CW360" s="18">
        <f t="shared" si="733"/>
        <v>1000</v>
      </c>
      <c r="CX360" s="19"/>
      <c r="DH360" s="16" t="s">
        <v>6</v>
      </c>
      <c r="DI360" s="6"/>
      <c r="DJ360" s="6"/>
      <c r="DK360" s="17"/>
      <c r="DL360" s="18">
        <f t="shared" si="734"/>
        <v>1000</v>
      </c>
      <c r="DM360" s="19"/>
      <c r="DW360" s="16" t="s">
        <v>6</v>
      </c>
      <c r="DX360" s="6"/>
      <c r="DY360" s="6"/>
      <c r="DZ360" s="17"/>
      <c r="EA360" s="18">
        <f t="shared" si="735"/>
        <v>1000</v>
      </c>
      <c r="EB360" s="19"/>
      <c r="EL360" s="16" t="s">
        <v>6</v>
      </c>
      <c r="EM360" s="6"/>
      <c r="EN360" s="6"/>
      <c r="EO360" s="17"/>
      <c r="EP360" s="18">
        <f t="shared" si="736"/>
        <v>1000</v>
      </c>
      <c r="EQ360" s="19"/>
      <c r="FA360" s="16" t="s">
        <v>6</v>
      </c>
      <c r="FB360" s="6"/>
      <c r="FC360" s="6"/>
      <c r="FD360" s="17"/>
      <c r="FE360" s="18">
        <f t="shared" si="737"/>
        <v>1000</v>
      </c>
      <c r="FF360" s="19"/>
      <c r="FP360" s="16" t="s">
        <v>6</v>
      </c>
      <c r="FQ360" s="6"/>
      <c r="FR360" s="6"/>
      <c r="FS360" s="17"/>
      <c r="FT360" s="18">
        <f t="shared" si="738"/>
        <v>1000</v>
      </c>
      <c r="FU360" s="19"/>
      <c r="GE360" s="16" t="s">
        <v>6</v>
      </c>
      <c r="GF360" s="6"/>
      <c r="GG360" s="6"/>
      <c r="GH360" s="17"/>
      <c r="GI360" s="18">
        <f t="shared" si="739"/>
        <v>1000</v>
      </c>
      <c r="GJ360" s="19"/>
    </row>
    <row r="361" ht="15.75" customHeight="1">
      <c r="A361" s="102"/>
      <c r="G361" s="16" t="s">
        <v>7</v>
      </c>
      <c r="H361" s="6"/>
      <c r="I361" s="6"/>
      <c r="J361" s="17"/>
      <c r="K361" s="20">
        <f>K359/K360</f>
        <v>140</v>
      </c>
      <c r="L361" s="21" t="s">
        <v>8</v>
      </c>
      <c r="V361" s="16" t="s">
        <v>7</v>
      </c>
      <c r="W361" s="6"/>
      <c r="X361" s="6"/>
      <c r="Y361" s="17"/>
      <c r="Z361" s="20">
        <f>Z359/Z360</f>
        <v>140</v>
      </c>
      <c r="AA361" s="21" t="s">
        <v>8</v>
      </c>
      <c r="AK361" s="16" t="s">
        <v>7</v>
      </c>
      <c r="AL361" s="6"/>
      <c r="AM361" s="6"/>
      <c r="AN361" s="17"/>
      <c r="AO361" s="20">
        <f>AO359/AO360</f>
        <v>140</v>
      </c>
      <c r="AP361" s="21" t="s">
        <v>8</v>
      </c>
      <c r="AZ361" s="16" t="s">
        <v>7</v>
      </c>
      <c r="BA361" s="6"/>
      <c r="BB361" s="6"/>
      <c r="BC361" s="17"/>
      <c r="BD361" s="20">
        <f>BD359/BD360</f>
        <v>140</v>
      </c>
      <c r="BE361" s="21" t="s">
        <v>8</v>
      </c>
      <c r="BO361" s="16" t="s">
        <v>7</v>
      </c>
      <c r="BP361" s="6"/>
      <c r="BQ361" s="6"/>
      <c r="BR361" s="17"/>
      <c r="BS361" s="20">
        <f>BS359/BS360</f>
        <v>140</v>
      </c>
      <c r="BT361" s="21" t="s">
        <v>8</v>
      </c>
      <c r="CD361" s="16" t="s">
        <v>7</v>
      </c>
      <c r="CE361" s="6"/>
      <c r="CF361" s="6"/>
      <c r="CG361" s="17"/>
      <c r="CH361" s="20">
        <f>CH359/CH360</f>
        <v>140</v>
      </c>
      <c r="CI361" s="21" t="s">
        <v>8</v>
      </c>
      <c r="CS361" s="16" t="s">
        <v>7</v>
      </c>
      <c r="CT361" s="6"/>
      <c r="CU361" s="6"/>
      <c r="CV361" s="17"/>
      <c r="CW361" s="20">
        <f>CW359/CW360</f>
        <v>140</v>
      </c>
      <c r="CX361" s="21" t="s">
        <v>8</v>
      </c>
      <c r="DH361" s="16" t="s">
        <v>7</v>
      </c>
      <c r="DI361" s="6"/>
      <c r="DJ361" s="6"/>
      <c r="DK361" s="17"/>
      <c r="DL361" s="20">
        <f>DL359/DL360</f>
        <v>140</v>
      </c>
      <c r="DM361" s="21" t="s">
        <v>8</v>
      </c>
      <c r="DW361" s="16" t="s">
        <v>7</v>
      </c>
      <c r="DX361" s="6"/>
      <c r="DY361" s="6"/>
      <c r="DZ361" s="17"/>
      <c r="EA361" s="20">
        <f>EA359/EA360</f>
        <v>140</v>
      </c>
      <c r="EB361" s="21" t="s">
        <v>8</v>
      </c>
      <c r="EL361" s="16" t="s">
        <v>7</v>
      </c>
      <c r="EM361" s="6"/>
      <c r="EN361" s="6"/>
      <c r="EO361" s="17"/>
      <c r="EP361" s="20">
        <f>EP359/EP360</f>
        <v>140</v>
      </c>
      <c r="EQ361" s="21" t="s">
        <v>8</v>
      </c>
      <c r="FA361" s="16" t="s">
        <v>7</v>
      </c>
      <c r="FB361" s="6"/>
      <c r="FC361" s="6"/>
      <c r="FD361" s="17"/>
      <c r="FE361" s="20">
        <f>FE359/FE360</f>
        <v>140</v>
      </c>
      <c r="FF361" s="21" t="s">
        <v>8</v>
      </c>
      <c r="FP361" s="16" t="s">
        <v>7</v>
      </c>
      <c r="FQ361" s="6"/>
      <c r="FR361" s="6"/>
      <c r="FS361" s="17"/>
      <c r="FT361" s="20">
        <f>FT359/FT360</f>
        <v>140</v>
      </c>
      <c r="FU361" s="21" t="s">
        <v>8</v>
      </c>
      <c r="GE361" s="16" t="s">
        <v>7</v>
      </c>
      <c r="GF361" s="6"/>
      <c r="GG361" s="6"/>
      <c r="GH361" s="17"/>
      <c r="GI361" s="20">
        <f>GI359/GI360</f>
        <v>140</v>
      </c>
      <c r="GJ361" s="21" t="s">
        <v>8</v>
      </c>
    </row>
    <row r="362" ht="15.75" customHeight="1">
      <c r="A362" s="102"/>
      <c r="G362" s="16" t="s">
        <v>9</v>
      </c>
      <c r="H362" s="6"/>
      <c r="I362" s="6"/>
      <c r="J362" s="17"/>
      <c r="K362" s="22">
        <f t="shared" ref="K362:K363" si="740">K311+0.1</f>
        <v>4.05</v>
      </c>
      <c r="L362" s="19"/>
      <c r="V362" s="16" t="s">
        <v>9</v>
      </c>
      <c r="W362" s="6"/>
      <c r="X362" s="6"/>
      <c r="Y362" s="17"/>
      <c r="Z362" s="22">
        <f>K362</f>
        <v>4.05</v>
      </c>
      <c r="AA362" s="19"/>
      <c r="AK362" s="16" t="s">
        <v>9</v>
      </c>
      <c r="AL362" s="6"/>
      <c r="AM362" s="6"/>
      <c r="AN362" s="17"/>
      <c r="AO362" s="22">
        <f>Z362</f>
        <v>4.05</v>
      </c>
      <c r="AP362" s="19"/>
      <c r="AZ362" s="16" t="s">
        <v>9</v>
      </c>
      <c r="BA362" s="6"/>
      <c r="BB362" s="6"/>
      <c r="BC362" s="17"/>
      <c r="BD362" s="22">
        <f>AO362</f>
        <v>4.05</v>
      </c>
      <c r="BE362" s="19"/>
      <c r="BO362" s="16" t="s">
        <v>9</v>
      </c>
      <c r="BP362" s="6"/>
      <c r="BQ362" s="6"/>
      <c r="BR362" s="17"/>
      <c r="BS362" s="22">
        <f>BD362</f>
        <v>4.05</v>
      </c>
      <c r="BT362" s="19"/>
      <c r="CD362" s="16" t="s">
        <v>9</v>
      </c>
      <c r="CE362" s="6"/>
      <c r="CF362" s="6"/>
      <c r="CG362" s="17"/>
      <c r="CH362" s="22">
        <f>BS362</f>
        <v>4.05</v>
      </c>
      <c r="CI362" s="19"/>
      <c r="CS362" s="16" t="s">
        <v>9</v>
      </c>
      <c r="CT362" s="6"/>
      <c r="CU362" s="6"/>
      <c r="CV362" s="17"/>
      <c r="CW362" s="22">
        <f>CH362</f>
        <v>4.05</v>
      </c>
      <c r="CX362" s="19"/>
      <c r="DH362" s="16" t="s">
        <v>9</v>
      </c>
      <c r="DI362" s="6"/>
      <c r="DJ362" s="6"/>
      <c r="DK362" s="17"/>
      <c r="DL362" s="22">
        <f>CW362</f>
        <v>4.05</v>
      </c>
      <c r="DM362" s="19"/>
      <c r="DW362" s="16" t="s">
        <v>9</v>
      </c>
      <c r="DX362" s="6"/>
      <c r="DY362" s="6"/>
      <c r="DZ362" s="17"/>
      <c r="EA362" s="22">
        <f>DL362</f>
        <v>4.05</v>
      </c>
      <c r="EB362" s="19"/>
      <c r="EL362" s="16" t="s">
        <v>9</v>
      </c>
      <c r="EM362" s="6"/>
      <c r="EN362" s="6"/>
      <c r="EO362" s="17"/>
      <c r="EP362" s="22">
        <f>EA362</f>
        <v>4.05</v>
      </c>
      <c r="EQ362" s="19"/>
      <c r="FA362" s="16" t="s">
        <v>9</v>
      </c>
      <c r="FB362" s="6"/>
      <c r="FC362" s="6"/>
      <c r="FD362" s="17"/>
      <c r="FE362" s="22">
        <f>EP362</f>
        <v>4.05</v>
      </c>
      <c r="FF362" s="19"/>
      <c r="FP362" s="16" t="s">
        <v>9</v>
      </c>
      <c r="FQ362" s="6"/>
      <c r="FR362" s="6"/>
      <c r="FS362" s="17"/>
      <c r="FT362" s="22">
        <f>FE362</f>
        <v>4.05</v>
      </c>
      <c r="FU362" s="19"/>
      <c r="GE362" s="16" t="s">
        <v>9</v>
      </c>
      <c r="GF362" s="6"/>
      <c r="GG362" s="6"/>
      <c r="GH362" s="17"/>
      <c r="GI362" s="22">
        <f>FT362</f>
        <v>4.05</v>
      </c>
      <c r="GJ362" s="19"/>
    </row>
    <row r="363" ht="15.75" customHeight="1">
      <c r="A363" s="102"/>
      <c r="G363" s="16" t="s">
        <v>10</v>
      </c>
      <c r="H363" s="6"/>
      <c r="I363" s="6"/>
      <c r="J363" s="17"/>
      <c r="K363" s="22">
        <f t="shared" si="740"/>
        <v>1.8</v>
      </c>
      <c r="L363" s="19"/>
      <c r="V363" s="16" t="s">
        <v>10</v>
      </c>
      <c r="W363" s="6"/>
      <c r="X363" s="6"/>
      <c r="Y363" s="17"/>
      <c r="Z363" s="22">
        <f>'Payback Calculator'!C78</f>
        <v>1.2</v>
      </c>
      <c r="AA363" s="19"/>
      <c r="AK363" s="16" t="s">
        <v>10</v>
      </c>
      <c r="AL363" s="6"/>
      <c r="AM363" s="6"/>
      <c r="AN363" s="17"/>
      <c r="AO363" s="22">
        <f>'Payback Calculator'!C79</f>
        <v>1.3</v>
      </c>
      <c r="AP363" s="19"/>
      <c r="AZ363" s="16" t="s">
        <v>10</v>
      </c>
      <c r="BA363" s="6"/>
      <c r="BB363" s="6"/>
      <c r="BC363" s="17"/>
      <c r="BD363" s="22">
        <f>'Payback Calculator'!C80</f>
        <v>1.4</v>
      </c>
      <c r="BE363" s="19"/>
      <c r="BO363" s="16" t="s">
        <v>10</v>
      </c>
      <c r="BP363" s="6"/>
      <c r="BQ363" s="6"/>
      <c r="BR363" s="17"/>
      <c r="BS363" s="22">
        <f>'Payback Calculator'!C81</f>
        <v>1.5</v>
      </c>
      <c r="BT363" s="19"/>
      <c r="CD363" s="16" t="s">
        <v>10</v>
      </c>
      <c r="CE363" s="6"/>
      <c r="CF363" s="6"/>
      <c r="CG363" s="17"/>
      <c r="CH363" s="22">
        <f>'Payback Calculator'!C82</f>
        <v>1.6</v>
      </c>
      <c r="CI363" s="19"/>
      <c r="CS363" s="16" t="s">
        <v>10</v>
      </c>
      <c r="CT363" s="6"/>
      <c r="CU363" s="6"/>
      <c r="CV363" s="17"/>
      <c r="CW363" s="22">
        <f>'Payback Calculator'!C83</f>
        <v>1.7</v>
      </c>
      <c r="CX363" s="19"/>
      <c r="DH363" s="16" t="s">
        <v>10</v>
      </c>
      <c r="DI363" s="6"/>
      <c r="DJ363" s="6"/>
      <c r="DK363" s="17"/>
      <c r="DL363" s="22">
        <f>'Payback Calculator'!C84</f>
        <v>1.8</v>
      </c>
      <c r="DM363" s="19"/>
      <c r="DW363" s="16" t="s">
        <v>10</v>
      </c>
      <c r="DX363" s="6"/>
      <c r="DY363" s="6"/>
      <c r="DZ363" s="17"/>
      <c r="EA363" s="22">
        <f>'Payback Calculator'!C86</f>
        <v>2</v>
      </c>
      <c r="EB363" s="19"/>
      <c r="EL363" s="16" t="s">
        <v>10</v>
      </c>
      <c r="EM363" s="6"/>
      <c r="EN363" s="6"/>
      <c r="EO363" s="17"/>
      <c r="EP363" s="22">
        <f>'Payback Calculator'!C85</f>
        <v>1.9</v>
      </c>
      <c r="EQ363" s="19"/>
      <c r="FA363" s="16" t="s">
        <v>10</v>
      </c>
      <c r="FB363" s="6"/>
      <c r="FC363" s="6"/>
      <c r="FD363" s="17"/>
      <c r="FE363" s="22" t="str">
        <f>Sheet2!#REF!</f>
        <v>#ERROR!</v>
      </c>
      <c r="FF363" s="19"/>
      <c r="FP363" s="16" t="s">
        <v>10</v>
      </c>
      <c r="FQ363" s="6"/>
      <c r="FR363" s="6"/>
      <c r="FS363" s="17"/>
      <c r="FT363" s="22" t="str">
        <f>'Payback Calculator'!#REF!</f>
        <v>#ERROR!</v>
      </c>
      <c r="FU363" s="19"/>
      <c r="GE363" s="16" t="s">
        <v>10</v>
      </c>
      <c r="GF363" s="6"/>
      <c r="GG363" s="6"/>
      <c r="GH363" s="17"/>
      <c r="GI363" s="22" t="str">
        <f>'Payback Calculator'!#REF!</f>
        <v>#ERROR!</v>
      </c>
      <c r="GJ363" s="19"/>
    </row>
    <row r="364" ht="15.75" customHeight="1">
      <c r="A364" s="102"/>
      <c r="G364" s="16" t="s">
        <v>11</v>
      </c>
      <c r="H364" s="6"/>
      <c r="I364" s="6"/>
      <c r="J364" s="17"/>
      <c r="K364" s="23">
        <f>K363/100</f>
        <v>0.018</v>
      </c>
      <c r="L364" s="19"/>
      <c r="V364" s="16" t="s">
        <v>11</v>
      </c>
      <c r="W364" s="6"/>
      <c r="X364" s="6"/>
      <c r="Y364" s="17"/>
      <c r="Z364" s="23">
        <f>Z363/100</f>
        <v>0.012</v>
      </c>
      <c r="AA364" s="19"/>
      <c r="AK364" s="16" t="s">
        <v>11</v>
      </c>
      <c r="AL364" s="6"/>
      <c r="AM364" s="6"/>
      <c r="AN364" s="17"/>
      <c r="AO364" s="23">
        <f>AO363/100</f>
        <v>0.013</v>
      </c>
      <c r="AP364" s="19"/>
      <c r="AZ364" s="16" t="s">
        <v>11</v>
      </c>
      <c r="BA364" s="6"/>
      <c r="BB364" s="6"/>
      <c r="BC364" s="17"/>
      <c r="BD364" s="23">
        <f>BD363/100</f>
        <v>0.014</v>
      </c>
      <c r="BE364" s="19"/>
      <c r="BO364" s="16" t="s">
        <v>11</v>
      </c>
      <c r="BP364" s="6"/>
      <c r="BQ364" s="6"/>
      <c r="BR364" s="17"/>
      <c r="BS364" s="23">
        <f>BS363/100</f>
        <v>0.015</v>
      </c>
      <c r="BT364" s="19"/>
      <c r="CD364" s="16" t="s">
        <v>11</v>
      </c>
      <c r="CE364" s="6"/>
      <c r="CF364" s="6"/>
      <c r="CG364" s="17"/>
      <c r="CH364" s="23">
        <f>CH363/100</f>
        <v>0.016</v>
      </c>
      <c r="CI364" s="19"/>
      <c r="CS364" s="16" t="s">
        <v>11</v>
      </c>
      <c r="CT364" s="6"/>
      <c r="CU364" s="6"/>
      <c r="CV364" s="17"/>
      <c r="CW364" s="23">
        <f>CW363/100</f>
        <v>0.017</v>
      </c>
      <c r="CX364" s="19"/>
      <c r="DH364" s="16" t="s">
        <v>11</v>
      </c>
      <c r="DI364" s="6"/>
      <c r="DJ364" s="6"/>
      <c r="DK364" s="17"/>
      <c r="DL364" s="23">
        <f>DL363/100</f>
        <v>0.018</v>
      </c>
      <c r="DM364" s="19"/>
      <c r="DW364" s="16" t="s">
        <v>11</v>
      </c>
      <c r="DX364" s="6"/>
      <c r="DY364" s="6"/>
      <c r="DZ364" s="17"/>
      <c r="EA364" s="23">
        <f>EA363/100</f>
        <v>0.02</v>
      </c>
      <c r="EB364" s="19"/>
      <c r="EL364" s="16" t="s">
        <v>11</v>
      </c>
      <c r="EM364" s="6"/>
      <c r="EN364" s="6"/>
      <c r="EO364" s="17"/>
      <c r="EP364" s="23">
        <f>EP363/100</f>
        <v>0.019</v>
      </c>
      <c r="EQ364" s="19"/>
      <c r="FA364" s="16" t="s">
        <v>11</v>
      </c>
      <c r="FB364" s="6"/>
      <c r="FC364" s="6"/>
      <c r="FD364" s="17"/>
      <c r="FE364" s="23" t="str">
        <f>FE363/100</f>
        <v>#ERROR!</v>
      </c>
      <c r="FF364" s="19"/>
      <c r="FP364" s="16" t="s">
        <v>11</v>
      </c>
      <c r="FQ364" s="6"/>
      <c r="FR364" s="6"/>
      <c r="FS364" s="17"/>
      <c r="FT364" s="23" t="str">
        <f>FT363/100</f>
        <v>#ERROR!</v>
      </c>
      <c r="FU364" s="19"/>
      <c r="GE364" s="16" t="s">
        <v>11</v>
      </c>
      <c r="GF364" s="6"/>
      <c r="GG364" s="6"/>
      <c r="GH364" s="17"/>
      <c r="GI364" s="23" t="str">
        <f>GI363/100</f>
        <v>#ERROR!</v>
      </c>
      <c r="GJ364" s="19"/>
    </row>
    <row r="365" ht="15.75" customHeight="1">
      <c r="A365" s="102"/>
      <c r="G365" s="16" t="s">
        <v>12</v>
      </c>
      <c r="H365" s="6"/>
      <c r="I365" s="6"/>
      <c r="J365" s="17"/>
      <c r="K365" s="24">
        <f>K364*K361</f>
        <v>2.52</v>
      </c>
      <c r="L365" s="19"/>
      <c r="V365" s="16" t="s">
        <v>12</v>
      </c>
      <c r="W365" s="6"/>
      <c r="X365" s="6"/>
      <c r="Y365" s="17"/>
      <c r="Z365" s="24">
        <f>Z364*Z361</f>
        <v>1.68</v>
      </c>
      <c r="AA365" s="19"/>
      <c r="AK365" s="16" t="s">
        <v>12</v>
      </c>
      <c r="AL365" s="6"/>
      <c r="AM365" s="6"/>
      <c r="AN365" s="17"/>
      <c r="AO365" s="24">
        <f>AO364*AO361</f>
        <v>1.82</v>
      </c>
      <c r="AP365" s="19"/>
      <c r="AZ365" s="16" t="s">
        <v>12</v>
      </c>
      <c r="BA365" s="6"/>
      <c r="BB365" s="6"/>
      <c r="BC365" s="17"/>
      <c r="BD365" s="24">
        <f>BD364*BD361</f>
        <v>1.96</v>
      </c>
      <c r="BE365" s="19"/>
      <c r="BO365" s="16" t="s">
        <v>12</v>
      </c>
      <c r="BP365" s="6"/>
      <c r="BQ365" s="6"/>
      <c r="BR365" s="17"/>
      <c r="BS365" s="24">
        <f>BS364*BS361</f>
        <v>2.1</v>
      </c>
      <c r="BT365" s="19"/>
      <c r="CD365" s="16" t="s">
        <v>12</v>
      </c>
      <c r="CE365" s="6"/>
      <c r="CF365" s="6"/>
      <c r="CG365" s="17"/>
      <c r="CH365" s="24">
        <f>CH364*CH361</f>
        <v>2.24</v>
      </c>
      <c r="CI365" s="19"/>
      <c r="CS365" s="16" t="s">
        <v>12</v>
      </c>
      <c r="CT365" s="6"/>
      <c r="CU365" s="6"/>
      <c r="CV365" s="17"/>
      <c r="CW365" s="24">
        <f>CW364*CW361</f>
        <v>2.38</v>
      </c>
      <c r="CX365" s="19"/>
      <c r="DH365" s="16" t="s">
        <v>12</v>
      </c>
      <c r="DI365" s="6"/>
      <c r="DJ365" s="6"/>
      <c r="DK365" s="17"/>
      <c r="DL365" s="24">
        <f>DL364*DL361</f>
        <v>2.52</v>
      </c>
      <c r="DM365" s="19"/>
      <c r="DW365" s="16" t="s">
        <v>12</v>
      </c>
      <c r="DX365" s="6"/>
      <c r="DY365" s="6"/>
      <c r="DZ365" s="17"/>
      <c r="EA365" s="24">
        <f>EA364*EA361</f>
        <v>2.8</v>
      </c>
      <c r="EB365" s="19"/>
      <c r="EL365" s="16" t="s">
        <v>12</v>
      </c>
      <c r="EM365" s="6"/>
      <c r="EN365" s="6"/>
      <c r="EO365" s="17"/>
      <c r="EP365" s="24">
        <f>EP364*EP361</f>
        <v>2.66</v>
      </c>
      <c r="EQ365" s="19"/>
      <c r="FA365" s="16" t="s">
        <v>12</v>
      </c>
      <c r="FB365" s="6"/>
      <c r="FC365" s="6"/>
      <c r="FD365" s="17"/>
      <c r="FE365" s="24" t="str">
        <f>FE364*FE361</f>
        <v>#ERROR!</v>
      </c>
      <c r="FF365" s="19"/>
      <c r="FP365" s="16" t="s">
        <v>12</v>
      </c>
      <c r="FQ365" s="6"/>
      <c r="FR365" s="6"/>
      <c r="FS365" s="17"/>
      <c r="FT365" s="24" t="str">
        <f>FT364*FT361</f>
        <v>#ERROR!</v>
      </c>
      <c r="FU365" s="19"/>
      <c r="GE365" s="16" t="s">
        <v>12</v>
      </c>
      <c r="GF365" s="6"/>
      <c r="GG365" s="6"/>
      <c r="GH365" s="17"/>
      <c r="GI365" s="24" t="str">
        <f>GI364*GI361</f>
        <v>#ERROR!</v>
      </c>
      <c r="GJ365" s="19"/>
    </row>
    <row r="366" ht="15.75" customHeight="1">
      <c r="A366" s="102"/>
      <c r="G366" s="16" t="s">
        <v>13</v>
      </c>
      <c r="H366" s="6"/>
      <c r="I366" s="6"/>
      <c r="J366" s="17"/>
      <c r="K366" s="18">
        <f>K315</f>
        <v>1100</v>
      </c>
      <c r="L366" s="19"/>
      <c r="V366" s="16" t="s">
        <v>13</v>
      </c>
      <c r="W366" s="6"/>
      <c r="X366" s="6"/>
      <c r="Y366" s="17"/>
      <c r="Z366" s="18">
        <f>K366</f>
        <v>1100</v>
      </c>
      <c r="AA366" s="19"/>
      <c r="AK366" s="16" t="s">
        <v>13</v>
      </c>
      <c r="AL366" s="6"/>
      <c r="AM366" s="6"/>
      <c r="AN366" s="17"/>
      <c r="AO366" s="18">
        <f>Z366</f>
        <v>1100</v>
      </c>
      <c r="AP366" s="19"/>
      <c r="AZ366" s="16" t="s">
        <v>13</v>
      </c>
      <c r="BA366" s="6"/>
      <c r="BB366" s="6"/>
      <c r="BC366" s="17"/>
      <c r="BD366" s="18">
        <f>AO366</f>
        <v>1100</v>
      </c>
      <c r="BE366" s="19"/>
      <c r="BO366" s="16" t="s">
        <v>13</v>
      </c>
      <c r="BP366" s="6"/>
      <c r="BQ366" s="6"/>
      <c r="BR366" s="17"/>
      <c r="BS366" s="18">
        <f>BD366</f>
        <v>1100</v>
      </c>
      <c r="BT366" s="19"/>
      <c r="CD366" s="16" t="s">
        <v>13</v>
      </c>
      <c r="CE366" s="6"/>
      <c r="CF366" s="6"/>
      <c r="CG366" s="17"/>
      <c r="CH366" s="18">
        <f>BS366</f>
        <v>1100</v>
      </c>
      <c r="CI366" s="19"/>
      <c r="CS366" s="16" t="s">
        <v>13</v>
      </c>
      <c r="CT366" s="6"/>
      <c r="CU366" s="6"/>
      <c r="CV366" s="17"/>
      <c r="CW366" s="18">
        <f>CH366</f>
        <v>1100</v>
      </c>
      <c r="CX366" s="19"/>
      <c r="DH366" s="16" t="s">
        <v>13</v>
      </c>
      <c r="DI366" s="6"/>
      <c r="DJ366" s="6"/>
      <c r="DK366" s="17"/>
      <c r="DL366" s="18">
        <f>CW366</f>
        <v>1100</v>
      </c>
      <c r="DM366" s="19"/>
      <c r="DW366" s="16" t="s">
        <v>13</v>
      </c>
      <c r="DX366" s="6"/>
      <c r="DY366" s="6"/>
      <c r="DZ366" s="17"/>
      <c r="EA366" s="18">
        <f>DL366</f>
        <v>1100</v>
      </c>
      <c r="EB366" s="19"/>
      <c r="EL366" s="16" t="s">
        <v>13</v>
      </c>
      <c r="EM366" s="6"/>
      <c r="EN366" s="6"/>
      <c r="EO366" s="17"/>
      <c r="EP366" s="18">
        <f>EA366</f>
        <v>1100</v>
      </c>
      <c r="EQ366" s="19"/>
      <c r="FA366" s="16" t="s">
        <v>13</v>
      </c>
      <c r="FB366" s="6"/>
      <c r="FC366" s="6"/>
      <c r="FD366" s="17"/>
      <c r="FE366" s="18">
        <f>EP366</f>
        <v>1100</v>
      </c>
      <c r="FF366" s="19"/>
      <c r="FP366" s="16" t="s">
        <v>13</v>
      </c>
      <c r="FQ366" s="6"/>
      <c r="FR366" s="6"/>
      <c r="FS366" s="17"/>
      <c r="FT366" s="18">
        <f>FE366</f>
        <v>1100</v>
      </c>
      <c r="FU366" s="19"/>
      <c r="GE366" s="16" t="s">
        <v>13</v>
      </c>
      <c r="GF366" s="6"/>
      <c r="GG366" s="6"/>
      <c r="GH366" s="17"/>
      <c r="GI366" s="18">
        <f>FT366</f>
        <v>1100</v>
      </c>
      <c r="GJ366" s="19"/>
    </row>
    <row r="367" ht="15.75" customHeight="1">
      <c r="A367" s="102"/>
      <c r="G367" s="16" t="s">
        <v>14</v>
      </c>
      <c r="H367" s="6"/>
      <c r="I367" s="6"/>
      <c r="J367" s="17"/>
      <c r="K367" s="25">
        <f>SUM(K381:T381)</f>
        <v>830.28</v>
      </c>
      <c r="L367" s="21" t="s">
        <v>15</v>
      </c>
      <c r="V367" s="16" t="s">
        <v>14</v>
      </c>
      <c r="W367" s="6"/>
      <c r="X367" s="6"/>
      <c r="Y367" s="17"/>
      <c r="Z367" s="25">
        <f>SUM(Z381:AI381)</f>
        <v>830.28</v>
      </c>
      <c r="AA367" s="21" t="s">
        <v>15</v>
      </c>
      <c r="AK367" s="16" t="s">
        <v>14</v>
      </c>
      <c r="AL367" s="6"/>
      <c r="AM367" s="6"/>
      <c r="AN367" s="17"/>
      <c r="AO367" s="25">
        <f>SUM(AO381:AX381)</f>
        <v>830.28</v>
      </c>
      <c r="AP367" s="21" t="s">
        <v>15</v>
      </c>
      <c r="AZ367" s="16" t="s">
        <v>14</v>
      </c>
      <c r="BA367" s="6"/>
      <c r="BB367" s="6"/>
      <c r="BC367" s="17"/>
      <c r="BD367" s="25">
        <f>SUM(BD381:BM381)</f>
        <v>830.28</v>
      </c>
      <c r="BE367" s="21" t="s">
        <v>15</v>
      </c>
      <c r="BO367" s="16" t="s">
        <v>14</v>
      </c>
      <c r="BP367" s="6"/>
      <c r="BQ367" s="6"/>
      <c r="BR367" s="17"/>
      <c r="BS367" s="25">
        <f>SUM(BS381:CB381)</f>
        <v>830.28</v>
      </c>
      <c r="BT367" s="21" t="s">
        <v>15</v>
      </c>
      <c r="CD367" s="16" t="s">
        <v>14</v>
      </c>
      <c r="CE367" s="6"/>
      <c r="CF367" s="6"/>
      <c r="CG367" s="17"/>
      <c r="CH367" s="25">
        <f>SUM(CH381:CQ381)</f>
        <v>830.28</v>
      </c>
      <c r="CI367" s="21" t="s">
        <v>15</v>
      </c>
      <c r="CS367" s="16" t="s">
        <v>14</v>
      </c>
      <c r="CT367" s="6"/>
      <c r="CU367" s="6"/>
      <c r="CV367" s="17"/>
      <c r="CW367" s="25">
        <f>SUM(CW381:DF381)</f>
        <v>830.28</v>
      </c>
      <c r="CX367" s="21" t="s">
        <v>15</v>
      </c>
      <c r="DH367" s="16" t="s">
        <v>14</v>
      </c>
      <c r="DI367" s="6"/>
      <c r="DJ367" s="6"/>
      <c r="DK367" s="17"/>
      <c r="DL367" s="25">
        <f>SUM(DL381:DU381)</f>
        <v>830.28</v>
      </c>
      <c r="DM367" s="21" t="s">
        <v>15</v>
      </c>
      <c r="DW367" s="16" t="s">
        <v>14</v>
      </c>
      <c r="DX367" s="6"/>
      <c r="DY367" s="6"/>
      <c r="DZ367" s="17"/>
      <c r="EA367" s="25">
        <f>SUM(EA381:EJ381)</f>
        <v>830.28</v>
      </c>
      <c r="EB367" s="21" t="s">
        <v>15</v>
      </c>
      <c r="EL367" s="16" t="s">
        <v>14</v>
      </c>
      <c r="EM367" s="6"/>
      <c r="EN367" s="6"/>
      <c r="EO367" s="17"/>
      <c r="EP367" s="25">
        <f>SUM(EP381:EY381)</f>
        <v>830.28</v>
      </c>
      <c r="EQ367" s="21" t="s">
        <v>15</v>
      </c>
      <c r="FA367" s="16" t="s">
        <v>14</v>
      </c>
      <c r="FB367" s="6"/>
      <c r="FC367" s="6"/>
      <c r="FD367" s="17"/>
      <c r="FE367" s="25">
        <f>SUM(FE381:FN381)</f>
        <v>830.28</v>
      </c>
      <c r="FF367" s="21" t="s">
        <v>15</v>
      </c>
      <c r="FP367" s="16" t="s">
        <v>14</v>
      </c>
      <c r="FQ367" s="6"/>
      <c r="FR367" s="6"/>
      <c r="FS367" s="17"/>
      <c r="FT367" s="25">
        <f>SUM(FT381:GC381)</f>
        <v>830.28</v>
      </c>
      <c r="FU367" s="21" t="s">
        <v>15</v>
      </c>
      <c r="GE367" s="16" t="s">
        <v>14</v>
      </c>
      <c r="GF367" s="6"/>
      <c r="GG367" s="6"/>
      <c r="GH367" s="17"/>
      <c r="GI367" s="25">
        <f>SUM(GI381:GR381)</f>
        <v>830.28</v>
      </c>
      <c r="GJ367" s="21" t="s">
        <v>15</v>
      </c>
    </row>
    <row r="368" ht="15.75" customHeight="1">
      <c r="A368" s="102"/>
      <c r="G368" s="26" t="s">
        <v>16</v>
      </c>
      <c r="H368" s="27"/>
      <c r="I368" s="27"/>
      <c r="J368" s="28"/>
      <c r="K368" s="29">
        <f t="shared" ref="K368:K369" si="741">K317</f>
        <v>24</v>
      </c>
      <c r="L368" s="19"/>
      <c r="V368" s="16" t="s">
        <v>16</v>
      </c>
      <c r="W368" s="6"/>
      <c r="X368" s="6"/>
      <c r="Y368" s="17"/>
      <c r="Z368" s="29">
        <f t="shared" ref="Z368:Z369" si="742">K368</f>
        <v>24</v>
      </c>
      <c r="AA368" s="19"/>
      <c r="AK368" s="16" t="s">
        <v>16</v>
      </c>
      <c r="AL368" s="6"/>
      <c r="AM368" s="6"/>
      <c r="AN368" s="17"/>
      <c r="AO368" s="29">
        <f t="shared" ref="AO368:AO369" si="743">Z368</f>
        <v>24</v>
      </c>
      <c r="AP368" s="19"/>
      <c r="AZ368" s="16" t="s">
        <v>16</v>
      </c>
      <c r="BA368" s="6"/>
      <c r="BB368" s="6"/>
      <c r="BC368" s="17"/>
      <c r="BD368" s="29">
        <f t="shared" ref="BD368:BD369" si="744">AO368</f>
        <v>24</v>
      </c>
      <c r="BE368" s="19"/>
      <c r="BO368" s="16" t="s">
        <v>16</v>
      </c>
      <c r="BP368" s="6"/>
      <c r="BQ368" s="6"/>
      <c r="BR368" s="17"/>
      <c r="BS368" s="29">
        <f t="shared" ref="BS368:BS369" si="745">BD368</f>
        <v>24</v>
      </c>
      <c r="BT368" s="19"/>
      <c r="CD368" s="16" t="s">
        <v>16</v>
      </c>
      <c r="CE368" s="6"/>
      <c r="CF368" s="6"/>
      <c r="CG368" s="17"/>
      <c r="CH368" s="29">
        <f t="shared" ref="CH368:CH369" si="746">BS368</f>
        <v>24</v>
      </c>
      <c r="CI368" s="19"/>
      <c r="CS368" s="16" t="s">
        <v>16</v>
      </c>
      <c r="CT368" s="6"/>
      <c r="CU368" s="6"/>
      <c r="CV368" s="17"/>
      <c r="CW368" s="29">
        <f t="shared" ref="CW368:CW369" si="747">CH368</f>
        <v>24</v>
      </c>
      <c r="CX368" s="19"/>
      <c r="DH368" s="16" t="s">
        <v>16</v>
      </c>
      <c r="DI368" s="6"/>
      <c r="DJ368" s="6"/>
      <c r="DK368" s="17"/>
      <c r="DL368" s="29">
        <f t="shared" ref="DL368:DL369" si="748">CW368</f>
        <v>24</v>
      </c>
      <c r="DM368" s="19"/>
      <c r="DW368" s="16" t="s">
        <v>16</v>
      </c>
      <c r="DX368" s="6"/>
      <c r="DY368" s="6"/>
      <c r="DZ368" s="17"/>
      <c r="EA368" s="29">
        <f t="shared" ref="EA368:EA369" si="749">DL368</f>
        <v>24</v>
      </c>
      <c r="EB368" s="19"/>
      <c r="EL368" s="16" t="s">
        <v>16</v>
      </c>
      <c r="EM368" s="6"/>
      <c r="EN368" s="6"/>
      <c r="EO368" s="17"/>
      <c r="EP368" s="29">
        <f t="shared" ref="EP368:EP369" si="750">EA368</f>
        <v>24</v>
      </c>
      <c r="EQ368" s="19"/>
      <c r="FA368" s="16" t="s">
        <v>16</v>
      </c>
      <c r="FB368" s="6"/>
      <c r="FC368" s="6"/>
      <c r="FD368" s="17"/>
      <c r="FE368" s="29">
        <f t="shared" ref="FE368:FE369" si="751">EP368</f>
        <v>24</v>
      </c>
      <c r="FF368" s="19"/>
      <c r="FP368" s="16" t="s">
        <v>16</v>
      </c>
      <c r="FQ368" s="6"/>
      <c r="FR368" s="6"/>
      <c r="FS368" s="17"/>
      <c r="FT368" s="29">
        <f t="shared" ref="FT368:FT369" si="752">FE368</f>
        <v>24</v>
      </c>
      <c r="FU368" s="19"/>
      <c r="GE368" s="16" t="s">
        <v>16</v>
      </c>
      <c r="GF368" s="6"/>
      <c r="GG368" s="6"/>
      <c r="GH368" s="17"/>
      <c r="GI368" s="29">
        <f t="shared" ref="GI368:GI369" si="753">FT368</f>
        <v>24</v>
      </c>
      <c r="GJ368" s="19"/>
    </row>
    <row r="369" ht="15.75" customHeight="1">
      <c r="A369" s="102"/>
      <c r="G369" s="16" t="s">
        <v>17</v>
      </c>
      <c r="H369" s="6"/>
      <c r="I369" s="6"/>
      <c r="J369" s="17"/>
      <c r="K369" s="29">
        <f t="shared" si="741"/>
        <v>295</v>
      </c>
      <c r="L369" s="19"/>
      <c r="V369" s="16" t="s">
        <v>17</v>
      </c>
      <c r="W369" s="6"/>
      <c r="X369" s="6"/>
      <c r="Y369" s="17"/>
      <c r="Z369" s="29">
        <f t="shared" si="742"/>
        <v>295</v>
      </c>
      <c r="AA369" s="19"/>
      <c r="AK369" s="16" t="s">
        <v>17</v>
      </c>
      <c r="AL369" s="6"/>
      <c r="AM369" s="6"/>
      <c r="AN369" s="17"/>
      <c r="AO369" s="29">
        <f t="shared" si="743"/>
        <v>295</v>
      </c>
      <c r="AP369" s="19"/>
      <c r="AZ369" s="16" t="s">
        <v>17</v>
      </c>
      <c r="BA369" s="6"/>
      <c r="BB369" s="6"/>
      <c r="BC369" s="17"/>
      <c r="BD369" s="29">
        <f t="shared" si="744"/>
        <v>295</v>
      </c>
      <c r="BE369" s="19"/>
      <c r="BO369" s="16" t="s">
        <v>17</v>
      </c>
      <c r="BP369" s="6"/>
      <c r="BQ369" s="6"/>
      <c r="BR369" s="17"/>
      <c r="BS369" s="29">
        <f t="shared" si="745"/>
        <v>295</v>
      </c>
      <c r="BT369" s="19"/>
      <c r="CD369" s="16" t="s">
        <v>17</v>
      </c>
      <c r="CE369" s="6"/>
      <c r="CF369" s="6"/>
      <c r="CG369" s="17"/>
      <c r="CH369" s="29">
        <f t="shared" si="746"/>
        <v>295</v>
      </c>
      <c r="CI369" s="19"/>
      <c r="CS369" s="16" t="s">
        <v>17</v>
      </c>
      <c r="CT369" s="6"/>
      <c r="CU369" s="6"/>
      <c r="CV369" s="17"/>
      <c r="CW369" s="29">
        <f t="shared" si="747"/>
        <v>295</v>
      </c>
      <c r="CX369" s="19"/>
      <c r="DH369" s="16" t="s">
        <v>17</v>
      </c>
      <c r="DI369" s="6"/>
      <c r="DJ369" s="6"/>
      <c r="DK369" s="17"/>
      <c r="DL369" s="29">
        <f t="shared" si="748"/>
        <v>295</v>
      </c>
      <c r="DM369" s="19"/>
      <c r="DW369" s="16" t="s">
        <v>17</v>
      </c>
      <c r="DX369" s="6"/>
      <c r="DY369" s="6"/>
      <c r="DZ369" s="17"/>
      <c r="EA369" s="29">
        <f t="shared" si="749"/>
        <v>295</v>
      </c>
      <c r="EB369" s="19"/>
      <c r="EL369" s="16" t="s">
        <v>17</v>
      </c>
      <c r="EM369" s="6"/>
      <c r="EN369" s="6"/>
      <c r="EO369" s="17"/>
      <c r="EP369" s="29">
        <f t="shared" si="750"/>
        <v>295</v>
      </c>
      <c r="EQ369" s="19"/>
      <c r="FA369" s="16" t="s">
        <v>17</v>
      </c>
      <c r="FB369" s="6"/>
      <c r="FC369" s="6"/>
      <c r="FD369" s="17"/>
      <c r="FE369" s="29">
        <f t="shared" si="751"/>
        <v>295</v>
      </c>
      <c r="FF369" s="19"/>
      <c r="FP369" s="16" t="s">
        <v>17</v>
      </c>
      <c r="FQ369" s="6"/>
      <c r="FR369" s="6"/>
      <c r="FS369" s="17"/>
      <c r="FT369" s="29">
        <f t="shared" si="752"/>
        <v>295</v>
      </c>
      <c r="FU369" s="19"/>
      <c r="GE369" s="16" t="s">
        <v>17</v>
      </c>
      <c r="GF369" s="6"/>
      <c r="GG369" s="6"/>
      <c r="GH369" s="17"/>
      <c r="GI369" s="29">
        <f t="shared" si="753"/>
        <v>295</v>
      </c>
      <c r="GJ369" s="19"/>
    </row>
    <row r="370" ht="15.75" customHeight="1">
      <c r="A370" s="102"/>
      <c r="G370" s="16" t="s">
        <v>18</v>
      </c>
      <c r="H370" s="6"/>
      <c r="I370" s="6"/>
      <c r="J370" s="17"/>
      <c r="K370" s="30">
        <f>K369*K368</f>
        <v>7080</v>
      </c>
      <c r="L370" s="19"/>
      <c r="V370" s="16" t="s">
        <v>18</v>
      </c>
      <c r="W370" s="6"/>
      <c r="X370" s="6"/>
      <c r="Y370" s="17"/>
      <c r="Z370" s="30">
        <f>Z369*Z368</f>
        <v>7080</v>
      </c>
      <c r="AA370" s="19"/>
      <c r="AK370" s="16" t="s">
        <v>18</v>
      </c>
      <c r="AL370" s="6"/>
      <c r="AM370" s="6"/>
      <c r="AN370" s="17"/>
      <c r="AO370" s="30">
        <f>AO369*AO368</f>
        <v>7080</v>
      </c>
      <c r="AP370" s="19"/>
      <c r="AZ370" s="16" t="s">
        <v>18</v>
      </c>
      <c r="BA370" s="6"/>
      <c r="BB370" s="6"/>
      <c r="BC370" s="17"/>
      <c r="BD370" s="30">
        <f>BD369*BD368</f>
        <v>7080</v>
      </c>
      <c r="BE370" s="19"/>
      <c r="BO370" s="16" t="s">
        <v>18</v>
      </c>
      <c r="BP370" s="6"/>
      <c r="BQ370" s="6"/>
      <c r="BR370" s="17"/>
      <c r="BS370" s="30">
        <f>BS369*BS368</f>
        <v>7080</v>
      </c>
      <c r="BT370" s="19"/>
      <c r="CD370" s="16" t="s">
        <v>18</v>
      </c>
      <c r="CE370" s="6"/>
      <c r="CF370" s="6"/>
      <c r="CG370" s="17"/>
      <c r="CH370" s="30">
        <f>CH369*CH368</f>
        <v>7080</v>
      </c>
      <c r="CI370" s="19"/>
      <c r="CS370" s="16" t="s">
        <v>18</v>
      </c>
      <c r="CT370" s="6"/>
      <c r="CU370" s="6"/>
      <c r="CV370" s="17"/>
      <c r="CW370" s="30">
        <f>CW369*CW368</f>
        <v>7080</v>
      </c>
      <c r="CX370" s="19"/>
      <c r="DH370" s="16" t="s">
        <v>18</v>
      </c>
      <c r="DI370" s="6"/>
      <c r="DJ370" s="6"/>
      <c r="DK370" s="17"/>
      <c r="DL370" s="30">
        <f>DL369*DL368</f>
        <v>7080</v>
      </c>
      <c r="DM370" s="19"/>
      <c r="DW370" s="16" t="s">
        <v>18</v>
      </c>
      <c r="DX370" s="6"/>
      <c r="DY370" s="6"/>
      <c r="DZ370" s="17"/>
      <c r="EA370" s="30">
        <f>EA369*EA368</f>
        <v>7080</v>
      </c>
      <c r="EB370" s="19"/>
      <c r="EL370" s="16" t="s">
        <v>18</v>
      </c>
      <c r="EM370" s="6"/>
      <c r="EN370" s="6"/>
      <c r="EO370" s="17"/>
      <c r="EP370" s="30">
        <f>EP369*EP368</f>
        <v>7080</v>
      </c>
      <c r="EQ370" s="19"/>
      <c r="FA370" s="16" t="s">
        <v>18</v>
      </c>
      <c r="FB370" s="6"/>
      <c r="FC370" s="6"/>
      <c r="FD370" s="17"/>
      <c r="FE370" s="30">
        <f>FE369*FE368</f>
        <v>7080</v>
      </c>
      <c r="FF370" s="19"/>
      <c r="FP370" s="16" t="s">
        <v>18</v>
      </c>
      <c r="FQ370" s="6"/>
      <c r="FR370" s="6"/>
      <c r="FS370" s="17"/>
      <c r="FT370" s="30">
        <f>FT369*FT368</f>
        <v>7080</v>
      </c>
      <c r="FU370" s="19"/>
      <c r="GE370" s="16" t="s">
        <v>18</v>
      </c>
      <c r="GF370" s="6"/>
      <c r="GG370" s="6"/>
      <c r="GH370" s="17"/>
      <c r="GI370" s="30">
        <f>GI369*GI368</f>
        <v>7080</v>
      </c>
      <c r="GJ370" s="19"/>
    </row>
    <row r="371" ht="15.75" customHeight="1">
      <c r="A371" s="102"/>
      <c r="G371" s="16" t="s">
        <v>19</v>
      </c>
      <c r="H371" s="6"/>
      <c r="I371" s="6"/>
      <c r="J371" s="17"/>
      <c r="K371" s="31">
        <v>0.25</v>
      </c>
      <c r="L371" s="19"/>
      <c r="V371" s="16" t="s">
        <v>19</v>
      </c>
      <c r="W371" s="6"/>
      <c r="X371" s="6"/>
      <c r="Y371" s="17"/>
      <c r="Z371" s="31">
        <v>0.25</v>
      </c>
      <c r="AA371" s="19"/>
      <c r="AK371" s="16" t="s">
        <v>19</v>
      </c>
      <c r="AL371" s="6"/>
      <c r="AM371" s="6"/>
      <c r="AN371" s="17"/>
      <c r="AO371" s="31">
        <v>0.25</v>
      </c>
      <c r="AP371" s="19"/>
      <c r="AZ371" s="16" t="s">
        <v>19</v>
      </c>
      <c r="BA371" s="6"/>
      <c r="BB371" s="6"/>
      <c r="BC371" s="17"/>
      <c r="BD371" s="31">
        <v>0.25</v>
      </c>
      <c r="BE371" s="19"/>
      <c r="BO371" s="16" t="s">
        <v>19</v>
      </c>
      <c r="BP371" s="6"/>
      <c r="BQ371" s="6"/>
      <c r="BR371" s="17"/>
      <c r="BS371" s="31">
        <v>0.25</v>
      </c>
      <c r="BT371" s="19"/>
      <c r="CD371" s="16" t="s">
        <v>19</v>
      </c>
      <c r="CE371" s="6"/>
      <c r="CF371" s="6"/>
      <c r="CG371" s="17"/>
      <c r="CH371" s="31">
        <v>0.25</v>
      </c>
      <c r="CI371" s="19"/>
      <c r="CS371" s="16" t="s">
        <v>19</v>
      </c>
      <c r="CT371" s="6"/>
      <c r="CU371" s="6"/>
      <c r="CV371" s="17"/>
      <c r="CW371" s="31">
        <v>0.25</v>
      </c>
      <c r="CX371" s="19"/>
      <c r="DH371" s="16" t="s">
        <v>19</v>
      </c>
      <c r="DI371" s="6"/>
      <c r="DJ371" s="6"/>
      <c r="DK371" s="17"/>
      <c r="DL371" s="31">
        <v>0.25</v>
      </c>
      <c r="DM371" s="19"/>
      <c r="DW371" s="16" t="s">
        <v>19</v>
      </c>
      <c r="DX371" s="6"/>
      <c r="DY371" s="6"/>
      <c r="DZ371" s="17"/>
      <c r="EA371" s="31">
        <v>0.25</v>
      </c>
      <c r="EB371" s="19"/>
      <c r="EL371" s="16" t="s">
        <v>19</v>
      </c>
      <c r="EM371" s="6"/>
      <c r="EN371" s="6"/>
      <c r="EO371" s="17"/>
      <c r="EP371" s="31">
        <v>0.25</v>
      </c>
      <c r="EQ371" s="19"/>
      <c r="FA371" s="16" t="s">
        <v>19</v>
      </c>
      <c r="FB371" s="6"/>
      <c r="FC371" s="6"/>
      <c r="FD371" s="17"/>
      <c r="FE371" s="31">
        <v>0.25</v>
      </c>
      <c r="FF371" s="19"/>
      <c r="FP371" s="16" t="s">
        <v>19</v>
      </c>
      <c r="FQ371" s="6"/>
      <c r="FR371" s="6"/>
      <c r="FS371" s="17"/>
      <c r="FT371" s="31">
        <v>0.25</v>
      </c>
      <c r="FU371" s="19"/>
      <c r="GE371" s="16" t="s">
        <v>19</v>
      </c>
      <c r="GF371" s="6"/>
      <c r="GG371" s="6"/>
      <c r="GH371" s="17"/>
      <c r="GI371" s="31">
        <v>0.25</v>
      </c>
      <c r="GJ371" s="19"/>
    </row>
    <row r="372" ht="15.75" customHeight="1">
      <c r="A372" s="102"/>
      <c r="G372" s="16" t="s">
        <v>20</v>
      </c>
      <c r="H372" s="6"/>
      <c r="I372" s="6"/>
      <c r="J372" s="17"/>
      <c r="K372" s="32">
        <v>0.75</v>
      </c>
      <c r="L372" s="19"/>
      <c r="V372" s="16" t="s">
        <v>20</v>
      </c>
      <c r="W372" s="6"/>
      <c r="X372" s="6"/>
      <c r="Y372" s="17"/>
      <c r="Z372" s="32">
        <v>0.75</v>
      </c>
      <c r="AA372" s="19"/>
      <c r="AK372" s="16" t="s">
        <v>20</v>
      </c>
      <c r="AL372" s="6"/>
      <c r="AM372" s="6"/>
      <c r="AN372" s="17"/>
      <c r="AO372" s="32">
        <v>0.75</v>
      </c>
      <c r="AP372" s="19"/>
      <c r="AZ372" s="16" t="s">
        <v>20</v>
      </c>
      <c r="BA372" s="6"/>
      <c r="BB372" s="6"/>
      <c r="BC372" s="17"/>
      <c r="BD372" s="32">
        <v>0.75</v>
      </c>
      <c r="BE372" s="19"/>
      <c r="BO372" s="16" t="s">
        <v>20</v>
      </c>
      <c r="BP372" s="6"/>
      <c r="BQ372" s="6"/>
      <c r="BR372" s="17"/>
      <c r="BS372" s="32">
        <v>0.75</v>
      </c>
      <c r="BT372" s="19"/>
      <c r="CD372" s="16" t="s">
        <v>20</v>
      </c>
      <c r="CE372" s="6"/>
      <c r="CF372" s="6"/>
      <c r="CG372" s="17"/>
      <c r="CH372" s="32">
        <v>0.75</v>
      </c>
      <c r="CI372" s="19"/>
      <c r="CS372" s="16" t="s">
        <v>20</v>
      </c>
      <c r="CT372" s="6"/>
      <c r="CU372" s="6"/>
      <c r="CV372" s="17"/>
      <c r="CW372" s="32">
        <v>0.75</v>
      </c>
      <c r="CX372" s="19"/>
      <c r="DH372" s="16" t="s">
        <v>20</v>
      </c>
      <c r="DI372" s="6"/>
      <c r="DJ372" s="6"/>
      <c r="DK372" s="17"/>
      <c r="DL372" s="32">
        <v>0.75</v>
      </c>
      <c r="DM372" s="19"/>
      <c r="DW372" s="16" t="s">
        <v>20</v>
      </c>
      <c r="DX372" s="6"/>
      <c r="DY372" s="6"/>
      <c r="DZ372" s="17"/>
      <c r="EA372" s="32">
        <v>0.75</v>
      </c>
      <c r="EB372" s="19"/>
      <c r="EL372" s="16" t="s">
        <v>20</v>
      </c>
      <c r="EM372" s="6"/>
      <c r="EN372" s="6"/>
      <c r="EO372" s="17"/>
      <c r="EP372" s="32">
        <v>0.75</v>
      </c>
      <c r="EQ372" s="19"/>
      <c r="FA372" s="16" t="s">
        <v>20</v>
      </c>
      <c r="FB372" s="6"/>
      <c r="FC372" s="6"/>
      <c r="FD372" s="17"/>
      <c r="FE372" s="32">
        <v>0.75</v>
      </c>
      <c r="FF372" s="19"/>
      <c r="FP372" s="16" t="s">
        <v>20</v>
      </c>
      <c r="FQ372" s="6"/>
      <c r="FR372" s="6"/>
      <c r="FS372" s="17"/>
      <c r="FT372" s="32">
        <v>0.75</v>
      </c>
      <c r="FU372" s="19"/>
      <c r="GE372" s="16" t="s">
        <v>20</v>
      </c>
      <c r="GF372" s="6"/>
      <c r="GG372" s="6"/>
      <c r="GH372" s="17"/>
      <c r="GI372" s="32">
        <v>0.75</v>
      </c>
      <c r="GJ372" s="19"/>
    </row>
    <row r="373" ht="15.75" customHeight="1">
      <c r="A373" s="102"/>
      <c r="G373" s="33" t="s">
        <v>21</v>
      </c>
      <c r="H373" s="34"/>
      <c r="I373" s="34"/>
      <c r="J373" s="35"/>
      <c r="K373" s="36">
        <f>K322</f>
        <v>55000</v>
      </c>
      <c r="L373" s="37"/>
      <c r="V373" s="33" t="s">
        <v>21</v>
      </c>
      <c r="W373" s="34"/>
      <c r="X373" s="34"/>
      <c r="Y373" s="35"/>
      <c r="Z373" s="36">
        <f>K373</f>
        <v>55000</v>
      </c>
      <c r="AA373" s="37"/>
      <c r="AK373" s="33" t="s">
        <v>21</v>
      </c>
      <c r="AL373" s="34"/>
      <c r="AM373" s="34"/>
      <c r="AN373" s="35"/>
      <c r="AO373" s="36">
        <f>Z373</f>
        <v>55000</v>
      </c>
      <c r="AP373" s="37"/>
      <c r="AZ373" s="33" t="s">
        <v>21</v>
      </c>
      <c r="BA373" s="34"/>
      <c r="BB373" s="34"/>
      <c r="BC373" s="35"/>
      <c r="BD373" s="36">
        <f>AO373</f>
        <v>55000</v>
      </c>
      <c r="BE373" s="37"/>
      <c r="BO373" s="33" t="s">
        <v>21</v>
      </c>
      <c r="BP373" s="34"/>
      <c r="BQ373" s="34"/>
      <c r="BR373" s="35"/>
      <c r="BS373" s="36">
        <f>BD373</f>
        <v>55000</v>
      </c>
      <c r="BT373" s="37"/>
      <c r="CD373" s="33" t="s">
        <v>21</v>
      </c>
      <c r="CE373" s="34"/>
      <c r="CF373" s="34"/>
      <c r="CG373" s="35"/>
      <c r="CH373" s="36">
        <f>BS373</f>
        <v>55000</v>
      </c>
      <c r="CI373" s="37"/>
      <c r="CS373" s="33" t="s">
        <v>21</v>
      </c>
      <c r="CT373" s="34"/>
      <c r="CU373" s="34"/>
      <c r="CV373" s="35"/>
      <c r="CW373" s="36">
        <f>CH373</f>
        <v>55000</v>
      </c>
      <c r="CX373" s="37"/>
      <c r="DH373" s="33" t="s">
        <v>21</v>
      </c>
      <c r="DI373" s="34"/>
      <c r="DJ373" s="34"/>
      <c r="DK373" s="35"/>
      <c r="DL373" s="36">
        <f>CW373</f>
        <v>55000</v>
      </c>
      <c r="DM373" s="37"/>
      <c r="DW373" s="33" t="s">
        <v>21</v>
      </c>
      <c r="DX373" s="34"/>
      <c r="DY373" s="34"/>
      <c r="DZ373" s="35"/>
      <c r="EA373" s="36">
        <f>DL373</f>
        <v>55000</v>
      </c>
      <c r="EB373" s="37"/>
      <c r="EL373" s="33" t="s">
        <v>21</v>
      </c>
      <c r="EM373" s="34"/>
      <c r="EN373" s="34"/>
      <c r="EO373" s="35"/>
      <c r="EP373" s="36">
        <f>EA373</f>
        <v>55000</v>
      </c>
      <c r="EQ373" s="37"/>
      <c r="FA373" s="33" t="s">
        <v>21</v>
      </c>
      <c r="FB373" s="34"/>
      <c r="FC373" s="34"/>
      <c r="FD373" s="35"/>
      <c r="FE373" s="36">
        <f>EP373</f>
        <v>55000</v>
      </c>
      <c r="FF373" s="37"/>
      <c r="FP373" s="33" t="s">
        <v>21</v>
      </c>
      <c r="FQ373" s="34"/>
      <c r="FR373" s="34"/>
      <c r="FS373" s="35"/>
      <c r="FT373" s="36">
        <f>FE373</f>
        <v>55000</v>
      </c>
      <c r="FU373" s="37"/>
      <c r="GE373" s="33" t="s">
        <v>21</v>
      </c>
      <c r="GF373" s="34"/>
      <c r="GG373" s="34"/>
      <c r="GH373" s="35"/>
      <c r="GI373" s="36">
        <f>FT373</f>
        <v>55000</v>
      </c>
      <c r="GJ373" s="37"/>
    </row>
    <row r="374" ht="15.75" customHeight="1">
      <c r="A374" s="102"/>
      <c r="K374" s="38"/>
      <c r="L374" s="39"/>
      <c r="M374" s="39"/>
      <c r="N374" s="39"/>
      <c r="O374" s="39"/>
      <c r="P374" s="39"/>
      <c r="Q374" s="39"/>
      <c r="R374" s="39"/>
      <c r="S374" s="39"/>
      <c r="T374" s="39"/>
      <c r="Z374" s="38"/>
      <c r="AA374" s="39"/>
      <c r="AB374" s="39"/>
      <c r="AC374" s="39"/>
      <c r="AD374" s="39"/>
      <c r="AE374" s="39"/>
      <c r="AF374" s="39"/>
      <c r="AG374" s="39"/>
      <c r="AH374" s="39"/>
      <c r="AI374" s="39"/>
      <c r="AO374" s="38"/>
      <c r="AP374" s="39"/>
      <c r="AQ374" s="39"/>
      <c r="AR374" s="39"/>
      <c r="AS374" s="39"/>
      <c r="AT374" s="39"/>
      <c r="AU374" s="39"/>
      <c r="AV374" s="39"/>
      <c r="AW374" s="39"/>
      <c r="AX374" s="39"/>
      <c r="BD374" s="38"/>
      <c r="BE374" s="39"/>
      <c r="BF374" s="39"/>
      <c r="BG374" s="39"/>
      <c r="BH374" s="39"/>
      <c r="BI374" s="39"/>
      <c r="BJ374" s="39"/>
      <c r="BK374" s="39"/>
      <c r="BL374" s="39"/>
      <c r="BM374" s="39"/>
      <c r="BS374" s="38"/>
      <c r="BT374" s="39"/>
      <c r="BU374" s="39"/>
      <c r="BV374" s="39"/>
      <c r="BW374" s="39"/>
      <c r="BX374" s="39"/>
      <c r="BY374" s="39"/>
      <c r="BZ374" s="39"/>
      <c r="CA374" s="39"/>
      <c r="CB374" s="39"/>
      <c r="CH374" s="38"/>
      <c r="CI374" s="39"/>
      <c r="CJ374" s="39"/>
      <c r="CK374" s="39"/>
      <c r="CL374" s="39"/>
      <c r="CM374" s="39"/>
      <c r="CN374" s="39"/>
      <c r="CO374" s="39"/>
      <c r="CP374" s="39"/>
      <c r="CQ374" s="39"/>
      <c r="CW374" s="38"/>
      <c r="CX374" s="39"/>
      <c r="CY374" s="39"/>
      <c r="CZ374" s="39"/>
      <c r="DA374" s="39"/>
      <c r="DB374" s="39"/>
      <c r="DC374" s="39"/>
      <c r="DD374" s="39"/>
      <c r="DE374" s="39"/>
      <c r="DF374" s="39"/>
      <c r="DL374" s="38"/>
      <c r="DM374" s="39"/>
      <c r="DN374" s="39"/>
      <c r="DO374" s="39"/>
      <c r="DP374" s="39"/>
      <c r="DQ374" s="39"/>
      <c r="DR374" s="39"/>
      <c r="DS374" s="39"/>
      <c r="DT374" s="39"/>
      <c r="DU374" s="39"/>
      <c r="EA374" s="38"/>
      <c r="EB374" s="39"/>
      <c r="EC374" s="39"/>
      <c r="ED374" s="39"/>
      <c r="EE374" s="39"/>
      <c r="EF374" s="39"/>
      <c r="EG374" s="39"/>
      <c r="EH374" s="39"/>
      <c r="EI374" s="39"/>
      <c r="EJ374" s="39"/>
      <c r="EP374" s="38"/>
      <c r="EQ374" s="39"/>
      <c r="ER374" s="39"/>
      <c r="ES374" s="39"/>
      <c r="ET374" s="39"/>
      <c r="EU374" s="39"/>
      <c r="EV374" s="39"/>
      <c r="EW374" s="39"/>
      <c r="EX374" s="39"/>
      <c r="EY374" s="39"/>
      <c r="FE374" s="38"/>
      <c r="FF374" s="39"/>
      <c r="FG374" s="39"/>
      <c r="FH374" s="39"/>
      <c r="FI374" s="39"/>
      <c r="FJ374" s="39"/>
      <c r="FK374" s="39"/>
      <c r="FL374" s="39"/>
      <c r="FM374" s="39"/>
      <c r="FN374" s="39"/>
      <c r="FT374" s="38"/>
      <c r="FU374" s="39"/>
      <c r="FV374" s="39"/>
      <c r="FW374" s="39"/>
      <c r="FX374" s="39"/>
      <c r="FY374" s="39"/>
      <c r="FZ374" s="39"/>
      <c r="GA374" s="39"/>
      <c r="GB374" s="39"/>
      <c r="GC374" s="39"/>
      <c r="GI374" s="38"/>
      <c r="GJ374" s="39"/>
      <c r="GK374" s="39"/>
      <c r="GL374" s="39"/>
      <c r="GM374" s="39"/>
      <c r="GN374" s="39"/>
      <c r="GO374" s="39"/>
      <c r="GP374" s="39"/>
      <c r="GQ374" s="39"/>
      <c r="GR374" s="39"/>
    </row>
    <row r="375" ht="15.75" customHeight="1">
      <c r="A375" s="102"/>
      <c r="G375" s="40" t="s">
        <v>22</v>
      </c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41"/>
      <c r="V375" s="40" t="s">
        <v>22</v>
      </c>
      <c r="W375" s="27"/>
      <c r="X375" s="27"/>
      <c r="Y375" s="27"/>
      <c r="Z375" s="27"/>
      <c r="AA375" s="27"/>
      <c r="AB375" s="27"/>
      <c r="AC375" s="27"/>
      <c r="AD375" s="27"/>
      <c r="AE375" s="27"/>
      <c r="AF375" s="27"/>
      <c r="AG375" s="27"/>
      <c r="AH375" s="27"/>
      <c r="AI375" s="41"/>
      <c r="AK375" s="40" t="s">
        <v>22</v>
      </c>
      <c r="AL375" s="27"/>
      <c r="AM375" s="27"/>
      <c r="AN375" s="27"/>
      <c r="AO375" s="27"/>
      <c r="AP375" s="27"/>
      <c r="AQ375" s="27"/>
      <c r="AR375" s="27"/>
      <c r="AS375" s="27"/>
      <c r="AT375" s="27"/>
      <c r="AU375" s="27"/>
      <c r="AV375" s="27"/>
      <c r="AW375" s="27"/>
      <c r="AX375" s="41"/>
      <c r="AZ375" s="40" t="s">
        <v>22</v>
      </c>
      <c r="BA375" s="27"/>
      <c r="BB375" s="27"/>
      <c r="BC375" s="27"/>
      <c r="BD375" s="27"/>
      <c r="BE375" s="27"/>
      <c r="BF375" s="27"/>
      <c r="BG375" s="27"/>
      <c r="BH375" s="27"/>
      <c r="BI375" s="27"/>
      <c r="BJ375" s="27"/>
      <c r="BK375" s="27"/>
      <c r="BL375" s="27"/>
      <c r="BM375" s="41"/>
      <c r="BO375" s="40" t="s">
        <v>22</v>
      </c>
      <c r="BP375" s="27"/>
      <c r="BQ375" s="27"/>
      <c r="BR375" s="27"/>
      <c r="BS375" s="27"/>
      <c r="BT375" s="27"/>
      <c r="BU375" s="27"/>
      <c r="BV375" s="27"/>
      <c r="BW375" s="27"/>
      <c r="BX375" s="27"/>
      <c r="BY375" s="27"/>
      <c r="BZ375" s="27"/>
      <c r="CA375" s="27"/>
      <c r="CB375" s="41"/>
      <c r="CD375" s="40" t="s">
        <v>22</v>
      </c>
      <c r="CE375" s="27"/>
      <c r="CF375" s="27"/>
      <c r="CG375" s="27"/>
      <c r="CH375" s="27"/>
      <c r="CI375" s="27"/>
      <c r="CJ375" s="27"/>
      <c r="CK375" s="27"/>
      <c r="CL375" s="27"/>
      <c r="CM375" s="27"/>
      <c r="CN375" s="27"/>
      <c r="CO375" s="27"/>
      <c r="CP375" s="27"/>
      <c r="CQ375" s="41"/>
      <c r="CS375" s="40" t="s">
        <v>22</v>
      </c>
      <c r="CT375" s="27"/>
      <c r="CU375" s="27"/>
      <c r="CV375" s="27"/>
      <c r="CW375" s="27"/>
      <c r="CX375" s="27"/>
      <c r="CY375" s="27"/>
      <c r="CZ375" s="27"/>
      <c r="DA375" s="27"/>
      <c r="DB375" s="27"/>
      <c r="DC375" s="27"/>
      <c r="DD375" s="27"/>
      <c r="DE375" s="27"/>
      <c r="DF375" s="41"/>
      <c r="DH375" s="40" t="s">
        <v>22</v>
      </c>
      <c r="DI375" s="27"/>
      <c r="DJ375" s="27"/>
      <c r="DK375" s="27"/>
      <c r="DL375" s="27"/>
      <c r="DM375" s="27"/>
      <c r="DN375" s="27"/>
      <c r="DO375" s="27"/>
      <c r="DP375" s="27"/>
      <c r="DQ375" s="27"/>
      <c r="DR375" s="27"/>
      <c r="DS375" s="27"/>
      <c r="DT375" s="27"/>
      <c r="DU375" s="41"/>
      <c r="DW375" s="40" t="s">
        <v>22</v>
      </c>
      <c r="DX375" s="27"/>
      <c r="DY375" s="27"/>
      <c r="DZ375" s="27"/>
      <c r="EA375" s="27"/>
      <c r="EB375" s="27"/>
      <c r="EC375" s="27"/>
      <c r="ED375" s="27"/>
      <c r="EE375" s="27"/>
      <c r="EF375" s="27"/>
      <c r="EG375" s="27"/>
      <c r="EH375" s="27"/>
      <c r="EI375" s="27"/>
      <c r="EJ375" s="41"/>
      <c r="EL375" s="40" t="s">
        <v>22</v>
      </c>
      <c r="EM375" s="27"/>
      <c r="EN375" s="27"/>
      <c r="EO375" s="27"/>
      <c r="EP375" s="27"/>
      <c r="EQ375" s="27"/>
      <c r="ER375" s="27"/>
      <c r="ES375" s="27"/>
      <c r="ET375" s="27"/>
      <c r="EU375" s="27"/>
      <c r="EV375" s="27"/>
      <c r="EW375" s="27"/>
      <c r="EX375" s="27"/>
      <c r="EY375" s="41"/>
      <c r="FA375" s="40" t="s">
        <v>22</v>
      </c>
      <c r="FB375" s="27"/>
      <c r="FC375" s="27"/>
      <c r="FD375" s="27"/>
      <c r="FE375" s="27"/>
      <c r="FF375" s="27"/>
      <c r="FG375" s="27"/>
      <c r="FH375" s="27"/>
      <c r="FI375" s="27"/>
      <c r="FJ375" s="27"/>
      <c r="FK375" s="27"/>
      <c r="FL375" s="27"/>
      <c r="FM375" s="27"/>
      <c r="FN375" s="41"/>
      <c r="FP375" s="40" t="s">
        <v>22</v>
      </c>
      <c r="FQ375" s="27"/>
      <c r="FR375" s="27"/>
      <c r="FS375" s="27"/>
      <c r="FT375" s="27"/>
      <c r="FU375" s="27"/>
      <c r="FV375" s="27"/>
      <c r="FW375" s="27"/>
      <c r="FX375" s="27"/>
      <c r="FY375" s="27"/>
      <c r="FZ375" s="27"/>
      <c r="GA375" s="27"/>
      <c r="GB375" s="27"/>
      <c r="GC375" s="41"/>
      <c r="GE375" s="40" t="s">
        <v>22</v>
      </c>
      <c r="GF375" s="27"/>
      <c r="GG375" s="27"/>
      <c r="GH375" s="27"/>
      <c r="GI375" s="27"/>
      <c r="GJ375" s="27"/>
      <c r="GK375" s="27"/>
      <c r="GL375" s="27"/>
      <c r="GM375" s="27"/>
      <c r="GN375" s="27"/>
      <c r="GO375" s="27"/>
      <c r="GP375" s="27"/>
      <c r="GQ375" s="27"/>
      <c r="GR375" s="41"/>
    </row>
    <row r="376" ht="15.75" customHeight="1">
      <c r="A376" s="102"/>
      <c r="G376" s="16" t="s">
        <v>23</v>
      </c>
      <c r="H376" s="6"/>
      <c r="I376" s="6"/>
      <c r="J376" s="17"/>
      <c r="K376" s="42">
        <v>0.1</v>
      </c>
      <c r="L376" s="42">
        <v>0.2</v>
      </c>
      <c r="M376" s="42">
        <v>0.3</v>
      </c>
      <c r="N376" s="42">
        <v>0.4</v>
      </c>
      <c r="O376" s="42">
        <v>0.5</v>
      </c>
      <c r="P376" s="42">
        <v>0.6</v>
      </c>
      <c r="Q376" s="42">
        <v>0.7</v>
      </c>
      <c r="R376" s="42">
        <v>0.8</v>
      </c>
      <c r="S376" s="42">
        <v>0.9</v>
      </c>
      <c r="T376" s="43">
        <v>1.0</v>
      </c>
      <c r="V376" s="16" t="s">
        <v>23</v>
      </c>
      <c r="W376" s="6"/>
      <c r="X376" s="6"/>
      <c r="Y376" s="17"/>
      <c r="Z376" s="42">
        <v>0.1</v>
      </c>
      <c r="AA376" s="42">
        <v>0.2</v>
      </c>
      <c r="AB376" s="42">
        <v>0.3</v>
      </c>
      <c r="AC376" s="42">
        <v>0.4</v>
      </c>
      <c r="AD376" s="42">
        <v>0.5</v>
      </c>
      <c r="AE376" s="42">
        <v>0.6</v>
      </c>
      <c r="AF376" s="42">
        <v>0.7</v>
      </c>
      <c r="AG376" s="42">
        <v>0.8</v>
      </c>
      <c r="AH376" s="42">
        <v>0.9</v>
      </c>
      <c r="AI376" s="43">
        <v>1.0</v>
      </c>
      <c r="AK376" s="16" t="s">
        <v>23</v>
      </c>
      <c r="AL376" s="6"/>
      <c r="AM376" s="6"/>
      <c r="AN376" s="17"/>
      <c r="AO376" s="42">
        <v>0.1</v>
      </c>
      <c r="AP376" s="42">
        <v>0.2</v>
      </c>
      <c r="AQ376" s="42">
        <v>0.3</v>
      </c>
      <c r="AR376" s="42">
        <v>0.4</v>
      </c>
      <c r="AS376" s="42">
        <v>0.5</v>
      </c>
      <c r="AT376" s="42">
        <v>0.6</v>
      </c>
      <c r="AU376" s="42">
        <v>0.7</v>
      </c>
      <c r="AV376" s="42">
        <v>0.8</v>
      </c>
      <c r="AW376" s="42">
        <v>0.9</v>
      </c>
      <c r="AX376" s="43">
        <v>1.0</v>
      </c>
      <c r="AZ376" s="16" t="s">
        <v>23</v>
      </c>
      <c r="BA376" s="6"/>
      <c r="BB376" s="6"/>
      <c r="BC376" s="17"/>
      <c r="BD376" s="42">
        <v>0.1</v>
      </c>
      <c r="BE376" s="42">
        <v>0.2</v>
      </c>
      <c r="BF376" s="42">
        <v>0.3</v>
      </c>
      <c r="BG376" s="42">
        <v>0.4</v>
      </c>
      <c r="BH376" s="42">
        <v>0.5</v>
      </c>
      <c r="BI376" s="42">
        <v>0.6</v>
      </c>
      <c r="BJ376" s="42">
        <v>0.7</v>
      </c>
      <c r="BK376" s="42">
        <v>0.8</v>
      </c>
      <c r="BL376" s="42">
        <v>0.9</v>
      </c>
      <c r="BM376" s="43">
        <v>1.0</v>
      </c>
      <c r="BO376" s="16" t="s">
        <v>23</v>
      </c>
      <c r="BP376" s="6"/>
      <c r="BQ376" s="6"/>
      <c r="BR376" s="17"/>
      <c r="BS376" s="42">
        <v>0.1</v>
      </c>
      <c r="BT376" s="42">
        <v>0.2</v>
      </c>
      <c r="BU376" s="42">
        <v>0.3</v>
      </c>
      <c r="BV376" s="42">
        <v>0.4</v>
      </c>
      <c r="BW376" s="42">
        <v>0.5</v>
      </c>
      <c r="BX376" s="42">
        <v>0.6</v>
      </c>
      <c r="BY376" s="42">
        <v>0.7</v>
      </c>
      <c r="BZ376" s="42">
        <v>0.8</v>
      </c>
      <c r="CA376" s="42">
        <v>0.9</v>
      </c>
      <c r="CB376" s="43">
        <v>1.0</v>
      </c>
      <c r="CD376" s="16" t="s">
        <v>23</v>
      </c>
      <c r="CE376" s="6"/>
      <c r="CF376" s="6"/>
      <c r="CG376" s="17"/>
      <c r="CH376" s="42">
        <v>0.1</v>
      </c>
      <c r="CI376" s="42">
        <v>0.2</v>
      </c>
      <c r="CJ376" s="42">
        <v>0.3</v>
      </c>
      <c r="CK376" s="42">
        <v>0.4</v>
      </c>
      <c r="CL376" s="42">
        <v>0.5</v>
      </c>
      <c r="CM376" s="42">
        <v>0.6</v>
      </c>
      <c r="CN376" s="42">
        <v>0.7</v>
      </c>
      <c r="CO376" s="42">
        <v>0.8</v>
      </c>
      <c r="CP376" s="42">
        <v>0.9</v>
      </c>
      <c r="CQ376" s="43">
        <v>1.0</v>
      </c>
      <c r="CS376" s="16" t="s">
        <v>23</v>
      </c>
      <c r="CT376" s="6"/>
      <c r="CU376" s="6"/>
      <c r="CV376" s="17"/>
      <c r="CW376" s="42">
        <v>0.1</v>
      </c>
      <c r="CX376" s="42">
        <v>0.2</v>
      </c>
      <c r="CY376" s="42">
        <v>0.3</v>
      </c>
      <c r="CZ376" s="42">
        <v>0.4</v>
      </c>
      <c r="DA376" s="42">
        <v>0.5</v>
      </c>
      <c r="DB376" s="42">
        <v>0.6</v>
      </c>
      <c r="DC376" s="42">
        <v>0.7</v>
      </c>
      <c r="DD376" s="42">
        <v>0.8</v>
      </c>
      <c r="DE376" s="42">
        <v>0.9</v>
      </c>
      <c r="DF376" s="43">
        <v>1.0</v>
      </c>
      <c r="DH376" s="16" t="s">
        <v>23</v>
      </c>
      <c r="DI376" s="6"/>
      <c r="DJ376" s="6"/>
      <c r="DK376" s="17"/>
      <c r="DL376" s="42">
        <v>0.1</v>
      </c>
      <c r="DM376" s="42">
        <v>0.2</v>
      </c>
      <c r="DN376" s="42">
        <v>0.3</v>
      </c>
      <c r="DO376" s="42">
        <v>0.4</v>
      </c>
      <c r="DP376" s="42">
        <v>0.5</v>
      </c>
      <c r="DQ376" s="42">
        <v>0.6</v>
      </c>
      <c r="DR376" s="42">
        <v>0.7</v>
      </c>
      <c r="DS376" s="42">
        <v>0.8</v>
      </c>
      <c r="DT376" s="42">
        <v>0.9</v>
      </c>
      <c r="DU376" s="43">
        <v>1.0</v>
      </c>
      <c r="DW376" s="16" t="s">
        <v>23</v>
      </c>
      <c r="DX376" s="6"/>
      <c r="DY376" s="6"/>
      <c r="DZ376" s="17"/>
      <c r="EA376" s="42">
        <v>0.1</v>
      </c>
      <c r="EB376" s="42">
        <v>0.2</v>
      </c>
      <c r="EC376" s="42">
        <v>0.3</v>
      </c>
      <c r="ED376" s="42">
        <v>0.4</v>
      </c>
      <c r="EE376" s="42">
        <v>0.5</v>
      </c>
      <c r="EF376" s="42">
        <v>0.6</v>
      </c>
      <c r="EG376" s="42">
        <v>0.7</v>
      </c>
      <c r="EH376" s="42">
        <v>0.8</v>
      </c>
      <c r="EI376" s="42">
        <v>0.9</v>
      </c>
      <c r="EJ376" s="43">
        <v>1.0</v>
      </c>
      <c r="EL376" s="16" t="s">
        <v>23</v>
      </c>
      <c r="EM376" s="6"/>
      <c r="EN376" s="6"/>
      <c r="EO376" s="17"/>
      <c r="EP376" s="42">
        <v>0.1</v>
      </c>
      <c r="EQ376" s="42">
        <v>0.2</v>
      </c>
      <c r="ER376" s="42">
        <v>0.3</v>
      </c>
      <c r="ES376" s="42">
        <v>0.4</v>
      </c>
      <c r="ET376" s="42">
        <v>0.5</v>
      </c>
      <c r="EU376" s="42">
        <v>0.6</v>
      </c>
      <c r="EV376" s="42">
        <v>0.7</v>
      </c>
      <c r="EW376" s="42">
        <v>0.8</v>
      </c>
      <c r="EX376" s="42">
        <v>0.9</v>
      </c>
      <c r="EY376" s="43">
        <v>1.0</v>
      </c>
      <c r="FA376" s="16" t="s">
        <v>23</v>
      </c>
      <c r="FB376" s="6"/>
      <c r="FC376" s="6"/>
      <c r="FD376" s="17"/>
      <c r="FE376" s="42">
        <v>0.1</v>
      </c>
      <c r="FF376" s="42">
        <v>0.2</v>
      </c>
      <c r="FG376" s="42">
        <v>0.3</v>
      </c>
      <c r="FH376" s="42">
        <v>0.4</v>
      </c>
      <c r="FI376" s="42">
        <v>0.5</v>
      </c>
      <c r="FJ376" s="42">
        <v>0.6</v>
      </c>
      <c r="FK376" s="42">
        <v>0.7</v>
      </c>
      <c r="FL376" s="42">
        <v>0.8</v>
      </c>
      <c r="FM376" s="42">
        <v>0.9</v>
      </c>
      <c r="FN376" s="43">
        <v>1.0</v>
      </c>
      <c r="FP376" s="16" t="s">
        <v>23</v>
      </c>
      <c r="FQ376" s="6"/>
      <c r="FR376" s="6"/>
      <c r="FS376" s="17"/>
      <c r="FT376" s="42">
        <v>0.1</v>
      </c>
      <c r="FU376" s="42">
        <v>0.2</v>
      </c>
      <c r="FV376" s="42">
        <v>0.3</v>
      </c>
      <c r="FW376" s="42">
        <v>0.4</v>
      </c>
      <c r="FX376" s="42">
        <v>0.5</v>
      </c>
      <c r="FY376" s="42">
        <v>0.6</v>
      </c>
      <c r="FZ376" s="42">
        <v>0.7</v>
      </c>
      <c r="GA376" s="42">
        <v>0.8</v>
      </c>
      <c r="GB376" s="42">
        <v>0.9</v>
      </c>
      <c r="GC376" s="43">
        <v>1.0</v>
      </c>
      <c r="GE376" s="16" t="s">
        <v>23</v>
      </c>
      <c r="GF376" s="6"/>
      <c r="GG376" s="6"/>
      <c r="GH376" s="17"/>
      <c r="GI376" s="42">
        <v>0.1</v>
      </c>
      <c r="GJ376" s="42">
        <v>0.2</v>
      </c>
      <c r="GK376" s="42">
        <v>0.3</v>
      </c>
      <c r="GL376" s="42">
        <v>0.4</v>
      </c>
      <c r="GM376" s="42">
        <v>0.5</v>
      </c>
      <c r="GN376" s="42">
        <v>0.6</v>
      </c>
      <c r="GO376" s="42">
        <v>0.7</v>
      </c>
      <c r="GP376" s="42">
        <v>0.8</v>
      </c>
      <c r="GQ376" s="42">
        <v>0.9</v>
      </c>
      <c r="GR376" s="43">
        <v>1.0</v>
      </c>
    </row>
    <row r="377" ht="15.75" customHeight="1">
      <c r="A377" s="102"/>
      <c r="G377" s="16" t="s">
        <v>24</v>
      </c>
      <c r="H377" s="6"/>
      <c r="I377" s="6"/>
      <c r="J377" s="17"/>
      <c r="K377" s="44">
        <f>K366*K376</f>
        <v>110</v>
      </c>
      <c r="L377" s="44">
        <f>K366*L376</f>
        <v>220</v>
      </c>
      <c r="M377" s="44">
        <f>K366*M376</f>
        <v>330</v>
      </c>
      <c r="N377" s="44">
        <f>K366*N376</f>
        <v>440</v>
      </c>
      <c r="O377" s="44">
        <f>K366*O376</f>
        <v>550</v>
      </c>
      <c r="P377" s="44">
        <f>K366*P376</f>
        <v>660</v>
      </c>
      <c r="Q377" s="44">
        <f>K366*Q376</f>
        <v>770</v>
      </c>
      <c r="R377" s="44">
        <f>K366*R376</f>
        <v>880</v>
      </c>
      <c r="S377" s="44">
        <f>K366*S376</f>
        <v>990</v>
      </c>
      <c r="T377" s="45">
        <f>K366*T376</f>
        <v>1100</v>
      </c>
      <c r="V377" s="16" t="s">
        <v>24</v>
      </c>
      <c r="W377" s="6"/>
      <c r="X377" s="6"/>
      <c r="Y377" s="17"/>
      <c r="Z377" s="44">
        <f>Z366*Z376</f>
        <v>110</v>
      </c>
      <c r="AA377" s="44">
        <f>Z366*AA376</f>
        <v>220</v>
      </c>
      <c r="AB377" s="44">
        <f>Z366*AB376</f>
        <v>330</v>
      </c>
      <c r="AC377" s="44">
        <f>Z366*AC376</f>
        <v>440</v>
      </c>
      <c r="AD377" s="44">
        <f>Z366*AD376</f>
        <v>550</v>
      </c>
      <c r="AE377" s="44">
        <f>Z366*AE376</f>
        <v>660</v>
      </c>
      <c r="AF377" s="44">
        <f>Z366*AF376</f>
        <v>770</v>
      </c>
      <c r="AG377" s="44">
        <f>Z366*AG376</f>
        <v>880</v>
      </c>
      <c r="AH377" s="44">
        <f>Z366*AH376</f>
        <v>990</v>
      </c>
      <c r="AI377" s="45">
        <f>Z366*AI376</f>
        <v>1100</v>
      </c>
      <c r="AK377" s="16" t="s">
        <v>24</v>
      </c>
      <c r="AL377" s="6"/>
      <c r="AM377" s="6"/>
      <c r="AN377" s="17"/>
      <c r="AO377" s="44">
        <f>AO366*AO376</f>
        <v>110</v>
      </c>
      <c r="AP377" s="44">
        <f>AO366*AP376</f>
        <v>220</v>
      </c>
      <c r="AQ377" s="44">
        <f>AO366*AQ376</f>
        <v>330</v>
      </c>
      <c r="AR377" s="44">
        <f>AO366*AR376</f>
        <v>440</v>
      </c>
      <c r="AS377" s="44">
        <f>AO366*AS376</f>
        <v>550</v>
      </c>
      <c r="AT377" s="44">
        <f>AO366*AT376</f>
        <v>660</v>
      </c>
      <c r="AU377" s="44">
        <f>AO366*AU376</f>
        <v>770</v>
      </c>
      <c r="AV377" s="44">
        <f>AO366*AV376</f>
        <v>880</v>
      </c>
      <c r="AW377" s="44">
        <f>AO366*AW376</f>
        <v>990</v>
      </c>
      <c r="AX377" s="45">
        <f>AO366*AX376</f>
        <v>1100</v>
      </c>
      <c r="AZ377" s="16" t="s">
        <v>24</v>
      </c>
      <c r="BA377" s="6"/>
      <c r="BB377" s="6"/>
      <c r="BC377" s="17"/>
      <c r="BD377" s="44">
        <f>BD366*BD376</f>
        <v>110</v>
      </c>
      <c r="BE377" s="44">
        <f>BD366*BE376</f>
        <v>220</v>
      </c>
      <c r="BF377" s="44">
        <f>BD366*BF376</f>
        <v>330</v>
      </c>
      <c r="BG377" s="44">
        <f>BD366*BG376</f>
        <v>440</v>
      </c>
      <c r="BH377" s="44">
        <f>BD366*BH376</f>
        <v>550</v>
      </c>
      <c r="BI377" s="44">
        <f>BD366*BI376</f>
        <v>660</v>
      </c>
      <c r="BJ377" s="44">
        <f>BD366*BJ376</f>
        <v>770</v>
      </c>
      <c r="BK377" s="44">
        <f>BD366*BK376</f>
        <v>880</v>
      </c>
      <c r="BL377" s="44">
        <f>BD366*BL376</f>
        <v>990</v>
      </c>
      <c r="BM377" s="45">
        <f>BD366*BM376</f>
        <v>1100</v>
      </c>
      <c r="BO377" s="16" t="s">
        <v>24</v>
      </c>
      <c r="BP377" s="6"/>
      <c r="BQ377" s="6"/>
      <c r="BR377" s="17"/>
      <c r="BS377" s="44">
        <f>BS366*BS376</f>
        <v>110</v>
      </c>
      <c r="BT377" s="44">
        <f>BS366*BT376</f>
        <v>220</v>
      </c>
      <c r="BU377" s="44">
        <f>BS366*BU376</f>
        <v>330</v>
      </c>
      <c r="BV377" s="44">
        <f>BS366*BV376</f>
        <v>440</v>
      </c>
      <c r="BW377" s="44">
        <f>BS366*BW376</f>
        <v>550</v>
      </c>
      <c r="BX377" s="44">
        <f>BS366*BX376</f>
        <v>660</v>
      </c>
      <c r="BY377" s="44">
        <f>BS366*BY376</f>
        <v>770</v>
      </c>
      <c r="BZ377" s="44">
        <f>BS366*BZ376</f>
        <v>880</v>
      </c>
      <c r="CA377" s="44">
        <f>BS366*CA376</f>
        <v>990</v>
      </c>
      <c r="CB377" s="45">
        <f>BS366*CB376</f>
        <v>1100</v>
      </c>
      <c r="CD377" s="16" t="s">
        <v>24</v>
      </c>
      <c r="CE377" s="6"/>
      <c r="CF377" s="6"/>
      <c r="CG377" s="17"/>
      <c r="CH377" s="44">
        <f>CH366*CH376</f>
        <v>110</v>
      </c>
      <c r="CI377" s="44">
        <f>CH366*CI376</f>
        <v>220</v>
      </c>
      <c r="CJ377" s="44">
        <f>CH366*CJ376</f>
        <v>330</v>
      </c>
      <c r="CK377" s="44">
        <f>CH366*CK376</f>
        <v>440</v>
      </c>
      <c r="CL377" s="44">
        <f>CH366*CL376</f>
        <v>550</v>
      </c>
      <c r="CM377" s="44">
        <f>CH366*CM376</f>
        <v>660</v>
      </c>
      <c r="CN377" s="44">
        <f>CH366*CN376</f>
        <v>770</v>
      </c>
      <c r="CO377" s="44">
        <f>CH366*CO376</f>
        <v>880</v>
      </c>
      <c r="CP377" s="44">
        <f>CH366*CP376</f>
        <v>990</v>
      </c>
      <c r="CQ377" s="45">
        <f>CH366*CQ376</f>
        <v>1100</v>
      </c>
      <c r="CS377" s="16" t="s">
        <v>24</v>
      </c>
      <c r="CT377" s="6"/>
      <c r="CU377" s="6"/>
      <c r="CV377" s="17"/>
      <c r="CW377" s="44">
        <f>CW366*CW376</f>
        <v>110</v>
      </c>
      <c r="CX377" s="44">
        <f>CW366*CX376</f>
        <v>220</v>
      </c>
      <c r="CY377" s="44">
        <f>CW366*CY376</f>
        <v>330</v>
      </c>
      <c r="CZ377" s="44">
        <f>CW366*CZ376</f>
        <v>440</v>
      </c>
      <c r="DA377" s="44">
        <f>CW366*DA376</f>
        <v>550</v>
      </c>
      <c r="DB377" s="44">
        <f>CW366*DB376</f>
        <v>660</v>
      </c>
      <c r="DC377" s="44">
        <f>CW366*DC376</f>
        <v>770</v>
      </c>
      <c r="DD377" s="44">
        <f>CW366*DD376</f>
        <v>880</v>
      </c>
      <c r="DE377" s="44">
        <f>CW366*DE376</f>
        <v>990</v>
      </c>
      <c r="DF377" s="45">
        <f>CW366*DF376</f>
        <v>1100</v>
      </c>
      <c r="DH377" s="16" t="s">
        <v>24</v>
      </c>
      <c r="DI377" s="6"/>
      <c r="DJ377" s="6"/>
      <c r="DK377" s="17"/>
      <c r="DL377" s="44">
        <f>DL366*DL376</f>
        <v>110</v>
      </c>
      <c r="DM377" s="44">
        <f>DL366*DM376</f>
        <v>220</v>
      </c>
      <c r="DN377" s="44">
        <f>DL366*DN376</f>
        <v>330</v>
      </c>
      <c r="DO377" s="44">
        <f>DL366*DO376</f>
        <v>440</v>
      </c>
      <c r="DP377" s="44">
        <f>DL366*DP376</f>
        <v>550</v>
      </c>
      <c r="DQ377" s="44">
        <f>DL366*DQ376</f>
        <v>660</v>
      </c>
      <c r="DR377" s="44">
        <f>DL366*DR376</f>
        <v>770</v>
      </c>
      <c r="DS377" s="44">
        <f>DL366*DS376</f>
        <v>880</v>
      </c>
      <c r="DT377" s="44">
        <f>DL366*DT376</f>
        <v>990</v>
      </c>
      <c r="DU377" s="45">
        <f>DL366*DU376</f>
        <v>1100</v>
      </c>
      <c r="DW377" s="16" t="s">
        <v>24</v>
      </c>
      <c r="DX377" s="6"/>
      <c r="DY377" s="6"/>
      <c r="DZ377" s="17"/>
      <c r="EA377" s="44">
        <f>EA366*EA376</f>
        <v>110</v>
      </c>
      <c r="EB377" s="44">
        <f>EA366*EB376</f>
        <v>220</v>
      </c>
      <c r="EC377" s="44">
        <f>EA366*EC376</f>
        <v>330</v>
      </c>
      <c r="ED377" s="44">
        <f>EA366*ED376</f>
        <v>440</v>
      </c>
      <c r="EE377" s="44">
        <f>EA366*EE376</f>
        <v>550</v>
      </c>
      <c r="EF377" s="44">
        <f>EA366*EF376</f>
        <v>660</v>
      </c>
      <c r="EG377" s="44">
        <f>EA366*EG376</f>
        <v>770</v>
      </c>
      <c r="EH377" s="44">
        <f>EA366*EH376</f>
        <v>880</v>
      </c>
      <c r="EI377" s="44">
        <f>EA366*EI376</f>
        <v>990</v>
      </c>
      <c r="EJ377" s="45">
        <f>EA366*EJ376</f>
        <v>1100</v>
      </c>
      <c r="EL377" s="16" t="s">
        <v>24</v>
      </c>
      <c r="EM377" s="6"/>
      <c r="EN377" s="6"/>
      <c r="EO377" s="17"/>
      <c r="EP377" s="44">
        <f>EP366*EP376</f>
        <v>110</v>
      </c>
      <c r="EQ377" s="44">
        <f>EP366*EQ376</f>
        <v>220</v>
      </c>
      <c r="ER377" s="44">
        <f>EP366*ER376</f>
        <v>330</v>
      </c>
      <c r="ES377" s="44">
        <f>EP366*ES376</f>
        <v>440</v>
      </c>
      <c r="ET377" s="44">
        <f>EP366*ET376</f>
        <v>550</v>
      </c>
      <c r="EU377" s="44">
        <f>EP366*EU376</f>
        <v>660</v>
      </c>
      <c r="EV377" s="44">
        <f>EP366*EV376</f>
        <v>770</v>
      </c>
      <c r="EW377" s="44">
        <f>EP366*EW376</f>
        <v>880</v>
      </c>
      <c r="EX377" s="44">
        <f>EP366*EX376</f>
        <v>990</v>
      </c>
      <c r="EY377" s="45">
        <f>EP366*EY376</f>
        <v>1100</v>
      </c>
      <c r="FA377" s="16" t="s">
        <v>24</v>
      </c>
      <c r="FB377" s="6"/>
      <c r="FC377" s="6"/>
      <c r="FD377" s="17"/>
      <c r="FE377" s="44">
        <f>FE366*FE376</f>
        <v>110</v>
      </c>
      <c r="FF377" s="44">
        <f>FE366*FF376</f>
        <v>220</v>
      </c>
      <c r="FG377" s="44">
        <f>FE366*FG376</f>
        <v>330</v>
      </c>
      <c r="FH377" s="44">
        <f>FE366*FH376</f>
        <v>440</v>
      </c>
      <c r="FI377" s="44">
        <f>FE366*FI376</f>
        <v>550</v>
      </c>
      <c r="FJ377" s="44">
        <f>FE366*FJ376</f>
        <v>660</v>
      </c>
      <c r="FK377" s="44">
        <f>FE366*FK376</f>
        <v>770</v>
      </c>
      <c r="FL377" s="44">
        <f>FE366*FL376</f>
        <v>880</v>
      </c>
      <c r="FM377" s="44">
        <f>FE366*FM376</f>
        <v>990</v>
      </c>
      <c r="FN377" s="45">
        <f>FE366*FN376</f>
        <v>1100</v>
      </c>
      <c r="FP377" s="16" t="s">
        <v>24</v>
      </c>
      <c r="FQ377" s="6"/>
      <c r="FR377" s="6"/>
      <c r="FS377" s="17"/>
      <c r="FT377" s="44">
        <f>FT366*FT376</f>
        <v>110</v>
      </c>
      <c r="FU377" s="44">
        <f>FT366*FU376</f>
        <v>220</v>
      </c>
      <c r="FV377" s="44">
        <f>FT366*FV376</f>
        <v>330</v>
      </c>
      <c r="FW377" s="44">
        <f>FT366*FW376</f>
        <v>440</v>
      </c>
      <c r="FX377" s="44">
        <f>FT366*FX376</f>
        <v>550</v>
      </c>
      <c r="FY377" s="44">
        <f>FT366*FY376</f>
        <v>660</v>
      </c>
      <c r="FZ377" s="44">
        <f>FT366*FZ376</f>
        <v>770</v>
      </c>
      <c r="GA377" s="44">
        <f>FT366*GA376</f>
        <v>880</v>
      </c>
      <c r="GB377" s="44">
        <f>FT366*GB376</f>
        <v>990</v>
      </c>
      <c r="GC377" s="45">
        <f>FT366*GC376</f>
        <v>1100</v>
      </c>
      <c r="GE377" s="16" t="s">
        <v>24</v>
      </c>
      <c r="GF377" s="6"/>
      <c r="GG377" s="6"/>
      <c r="GH377" s="17"/>
      <c r="GI377" s="44">
        <f>GI366*GI376</f>
        <v>110</v>
      </c>
      <c r="GJ377" s="44">
        <f>GI366*GJ376</f>
        <v>220</v>
      </c>
      <c r="GK377" s="44">
        <f>GI366*GK376</f>
        <v>330</v>
      </c>
      <c r="GL377" s="44">
        <f>GI366*GL376</f>
        <v>440</v>
      </c>
      <c r="GM377" s="44">
        <f>GI366*GM376</f>
        <v>550</v>
      </c>
      <c r="GN377" s="44">
        <f>GI366*GN376</f>
        <v>660</v>
      </c>
      <c r="GO377" s="44">
        <f>GI366*GO376</f>
        <v>770</v>
      </c>
      <c r="GP377" s="44">
        <f>GI366*GP376</f>
        <v>880</v>
      </c>
      <c r="GQ377" s="44">
        <f>GI366*GQ376</f>
        <v>990</v>
      </c>
      <c r="GR377" s="45">
        <f>GI366*GR376</f>
        <v>1100</v>
      </c>
    </row>
    <row r="378" ht="15.75" customHeight="1">
      <c r="A378" s="102"/>
      <c r="G378" s="16" t="s">
        <v>25</v>
      </c>
      <c r="H378" s="6"/>
      <c r="I378" s="6"/>
      <c r="J378" s="17"/>
      <c r="K378" s="44">
        <f t="shared" ref="K378:T378" si="754">K377*0.074</f>
        <v>8.14</v>
      </c>
      <c r="L378" s="44">
        <f t="shared" si="754"/>
        <v>16.28</v>
      </c>
      <c r="M378" s="44">
        <f t="shared" si="754"/>
        <v>24.42</v>
      </c>
      <c r="N378" s="44">
        <f t="shared" si="754"/>
        <v>32.56</v>
      </c>
      <c r="O378" s="44">
        <f t="shared" si="754"/>
        <v>40.7</v>
      </c>
      <c r="P378" s="44">
        <f t="shared" si="754"/>
        <v>48.84</v>
      </c>
      <c r="Q378" s="44">
        <f t="shared" si="754"/>
        <v>56.98</v>
      </c>
      <c r="R378" s="44">
        <f t="shared" si="754"/>
        <v>65.12</v>
      </c>
      <c r="S378" s="44">
        <f t="shared" si="754"/>
        <v>73.26</v>
      </c>
      <c r="T378" s="45">
        <f t="shared" si="754"/>
        <v>81.4</v>
      </c>
      <c r="V378" s="16" t="s">
        <v>25</v>
      </c>
      <c r="W378" s="6"/>
      <c r="X378" s="6"/>
      <c r="Y378" s="17"/>
      <c r="Z378" s="44">
        <f t="shared" ref="Z378:AI378" si="755">Z377*0.074</f>
        <v>8.14</v>
      </c>
      <c r="AA378" s="44">
        <f t="shared" si="755"/>
        <v>16.28</v>
      </c>
      <c r="AB378" s="44">
        <f t="shared" si="755"/>
        <v>24.42</v>
      </c>
      <c r="AC378" s="44">
        <f t="shared" si="755"/>
        <v>32.56</v>
      </c>
      <c r="AD378" s="44">
        <f t="shared" si="755"/>
        <v>40.7</v>
      </c>
      <c r="AE378" s="44">
        <f t="shared" si="755"/>
        <v>48.84</v>
      </c>
      <c r="AF378" s="44">
        <f t="shared" si="755"/>
        <v>56.98</v>
      </c>
      <c r="AG378" s="44">
        <f t="shared" si="755"/>
        <v>65.12</v>
      </c>
      <c r="AH378" s="44">
        <f t="shared" si="755"/>
        <v>73.26</v>
      </c>
      <c r="AI378" s="45">
        <f t="shared" si="755"/>
        <v>81.4</v>
      </c>
      <c r="AK378" s="16" t="s">
        <v>25</v>
      </c>
      <c r="AL378" s="6"/>
      <c r="AM378" s="6"/>
      <c r="AN378" s="17"/>
      <c r="AO378" s="44">
        <f t="shared" ref="AO378:AX378" si="756">AO377*0.074</f>
        <v>8.14</v>
      </c>
      <c r="AP378" s="44">
        <f t="shared" si="756"/>
        <v>16.28</v>
      </c>
      <c r="AQ378" s="44">
        <f t="shared" si="756"/>
        <v>24.42</v>
      </c>
      <c r="AR378" s="44">
        <f t="shared" si="756"/>
        <v>32.56</v>
      </c>
      <c r="AS378" s="44">
        <f t="shared" si="756"/>
        <v>40.7</v>
      </c>
      <c r="AT378" s="44">
        <f t="shared" si="756"/>
        <v>48.84</v>
      </c>
      <c r="AU378" s="44">
        <f t="shared" si="756"/>
        <v>56.98</v>
      </c>
      <c r="AV378" s="44">
        <f t="shared" si="756"/>
        <v>65.12</v>
      </c>
      <c r="AW378" s="44">
        <f t="shared" si="756"/>
        <v>73.26</v>
      </c>
      <c r="AX378" s="45">
        <f t="shared" si="756"/>
        <v>81.4</v>
      </c>
      <c r="AZ378" s="16" t="s">
        <v>25</v>
      </c>
      <c r="BA378" s="6"/>
      <c r="BB378" s="6"/>
      <c r="BC378" s="17"/>
      <c r="BD378" s="44">
        <f t="shared" ref="BD378:BM378" si="757">BD377*0.074</f>
        <v>8.14</v>
      </c>
      <c r="BE378" s="44">
        <f t="shared" si="757"/>
        <v>16.28</v>
      </c>
      <c r="BF378" s="44">
        <f t="shared" si="757"/>
        <v>24.42</v>
      </c>
      <c r="BG378" s="44">
        <f t="shared" si="757"/>
        <v>32.56</v>
      </c>
      <c r="BH378" s="44">
        <f t="shared" si="757"/>
        <v>40.7</v>
      </c>
      <c r="BI378" s="44">
        <f t="shared" si="757"/>
        <v>48.84</v>
      </c>
      <c r="BJ378" s="44">
        <f t="shared" si="757"/>
        <v>56.98</v>
      </c>
      <c r="BK378" s="44">
        <f t="shared" si="757"/>
        <v>65.12</v>
      </c>
      <c r="BL378" s="44">
        <f t="shared" si="757"/>
        <v>73.26</v>
      </c>
      <c r="BM378" s="45">
        <f t="shared" si="757"/>
        <v>81.4</v>
      </c>
      <c r="BO378" s="16" t="s">
        <v>25</v>
      </c>
      <c r="BP378" s="6"/>
      <c r="BQ378" s="6"/>
      <c r="BR378" s="17"/>
      <c r="BS378" s="44">
        <f t="shared" ref="BS378:CB378" si="758">BS377*0.074</f>
        <v>8.14</v>
      </c>
      <c r="BT378" s="44">
        <f t="shared" si="758"/>
        <v>16.28</v>
      </c>
      <c r="BU378" s="44">
        <f t="shared" si="758"/>
        <v>24.42</v>
      </c>
      <c r="BV378" s="44">
        <f t="shared" si="758"/>
        <v>32.56</v>
      </c>
      <c r="BW378" s="44">
        <f t="shared" si="758"/>
        <v>40.7</v>
      </c>
      <c r="BX378" s="44">
        <f t="shared" si="758"/>
        <v>48.84</v>
      </c>
      <c r="BY378" s="44">
        <f t="shared" si="758"/>
        <v>56.98</v>
      </c>
      <c r="BZ378" s="44">
        <f t="shared" si="758"/>
        <v>65.12</v>
      </c>
      <c r="CA378" s="44">
        <f t="shared" si="758"/>
        <v>73.26</v>
      </c>
      <c r="CB378" s="45">
        <f t="shared" si="758"/>
        <v>81.4</v>
      </c>
      <c r="CD378" s="16" t="s">
        <v>25</v>
      </c>
      <c r="CE378" s="6"/>
      <c r="CF378" s="6"/>
      <c r="CG378" s="17"/>
      <c r="CH378" s="44">
        <f t="shared" ref="CH378:CQ378" si="759">CH377*0.074</f>
        <v>8.14</v>
      </c>
      <c r="CI378" s="44">
        <f t="shared" si="759"/>
        <v>16.28</v>
      </c>
      <c r="CJ378" s="44">
        <f t="shared" si="759"/>
        <v>24.42</v>
      </c>
      <c r="CK378" s="44">
        <f t="shared" si="759"/>
        <v>32.56</v>
      </c>
      <c r="CL378" s="44">
        <f t="shared" si="759"/>
        <v>40.7</v>
      </c>
      <c r="CM378" s="44">
        <f t="shared" si="759"/>
        <v>48.84</v>
      </c>
      <c r="CN378" s="44">
        <f t="shared" si="759"/>
        <v>56.98</v>
      </c>
      <c r="CO378" s="44">
        <f t="shared" si="759"/>
        <v>65.12</v>
      </c>
      <c r="CP378" s="44">
        <f t="shared" si="759"/>
        <v>73.26</v>
      </c>
      <c r="CQ378" s="45">
        <f t="shared" si="759"/>
        <v>81.4</v>
      </c>
      <c r="CS378" s="16" t="s">
        <v>25</v>
      </c>
      <c r="CT378" s="6"/>
      <c r="CU378" s="6"/>
      <c r="CV378" s="17"/>
      <c r="CW378" s="44">
        <f t="shared" ref="CW378:DF378" si="760">CW377*0.074</f>
        <v>8.14</v>
      </c>
      <c r="CX378" s="44">
        <f t="shared" si="760"/>
        <v>16.28</v>
      </c>
      <c r="CY378" s="44">
        <f t="shared" si="760"/>
        <v>24.42</v>
      </c>
      <c r="CZ378" s="44">
        <f t="shared" si="760"/>
        <v>32.56</v>
      </c>
      <c r="DA378" s="44">
        <f t="shared" si="760"/>
        <v>40.7</v>
      </c>
      <c r="DB378" s="44">
        <f t="shared" si="760"/>
        <v>48.84</v>
      </c>
      <c r="DC378" s="44">
        <f t="shared" si="760"/>
        <v>56.98</v>
      </c>
      <c r="DD378" s="44">
        <f t="shared" si="760"/>
        <v>65.12</v>
      </c>
      <c r="DE378" s="44">
        <f t="shared" si="760"/>
        <v>73.26</v>
      </c>
      <c r="DF378" s="45">
        <f t="shared" si="760"/>
        <v>81.4</v>
      </c>
      <c r="DH378" s="16" t="s">
        <v>25</v>
      </c>
      <c r="DI378" s="6"/>
      <c r="DJ378" s="6"/>
      <c r="DK378" s="17"/>
      <c r="DL378" s="44">
        <f t="shared" ref="DL378:DU378" si="761">DL377*0.074</f>
        <v>8.14</v>
      </c>
      <c r="DM378" s="44">
        <f t="shared" si="761"/>
        <v>16.28</v>
      </c>
      <c r="DN378" s="44">
        <f t="shared" si="761"/>
        <v>24.42</v>
      </c>
      <c r="DO378" s="44">
        <f t="shared" si="761"/>
        <v>32.56</v>
      </c>
      <c r="DP378" s="44">
        <f t="shared" si="761"/>
        <v>40.7</v>
      </c>
      <c r="DQ378" s="44">
        <f t="shared" si="761"/>
        <v>48.84</v>
      </c>
      <c r="DR378" s="44">
        <f t="shared" si="761"/>
        <v>56.98</v>
      </c>
      <c r="DS378" s="44">
        <f t="shared" si="761"/>
        <v>65.12</v>
      </c>
      <c r="DT378" s="44">
        <f t="shared" si="761"/>
        <v>73.26</v>
      </c>
      <c r="DU378" s="45">
        <f t="shared" si="761"/>
        <v>81.4</v>
      </c>
      <c r="DW378" s="16" t="s">
        <v>25</v>
      </c>
      <c r="DX378" s="6"/>
      <c r="DY378" s="6"/>
      <c r="DZ378" s="17"/>
      <c r="EA378" s="44">
        <f t="shared" ref="EA378:EJ378" si="762">EA377*0.074</f>
        <v>8.14</v>
      </c>
      <c r="EB378" s="44">
        <f t="shared" si="762"/>
        <v>16.28</v>
      </c>
      <c r="EC378" s="44">
        <f t="shared" si="762"/>
        <v>24.42</v>
      </c>
      <c r="ED378" s="44">
        <f t="shared" si="762"/>
        <v>32.56</v>
      </c>
      <c r="EE378" s="44">
        <f t="shared" si="762"/>
        <v>40.7</v>
      </c>
      <c r="EF378" s="44">
        <f t="shared" si="762"/>
        <v>48.84</v>
      </c>
      <c r="EG378" s="44">
        <f t="shared" si="762"/>
        <v>56.98</v>
      </c>
      <c r="EH378" s="44">
        <f t="shared" si="762"/>
        <v>65.12</v>
      </c>
      <c r="EI378" s="44">
        <f t="shared" si="762"/>
        <v>73.26</v>
      </c>
      <c r="EJ378" s="45">
        <f t="shared" si="762"/>
        <v>81.4</v>
      </c>
      <c r="EL378" s="16" t="s">
        <v>25</v>
      </c>
      <c r="EM378" s="6"/>
      <c r="EN378" s="6"/>
      <c r="EO378" s="17"/>
      <c r="EP378" s="44">
        <f t="shared" ref="EP378:EY378" si="763">EP377*0.074</f>
        <v>8.14</v>
      </c>
      <c r="EQ378" s="44">
        <f t="shared" si="763"/>
        <v>16.28</v>
      </c>
      <c r="ER378" s="44">
        <f t="shared" si="763"/>
        <v>24.42</v>
      </c>
      <c r="ES378" s="44">
        <f t="shared" si="763"/>
        <v>32.56</v>
      </c>
      <c r="ET378" s="44">
        <f t="shared" si="763"/>
        <v>40.7</v>
      </c>
      <c r="EU378" s="44">
        <f t="shared" si="763"/>
        <v>48.84</v>
      </c>
      <c r="EV378" s="44">
        <f t="shared" si="763"/>
        <v>56.98</v>
      </c>
      <c r="EW378" s="44">
        <f t="shared" si="763"/>
        <v>65.12</v>
      </c>
      <c r="EX378" s="44">
        <f t="shared" si="763"/>
        <v>73.26</v>
      </c>
      <c r="EY378" s="45">
        <f t="shared" si="763"/>
        <v>81.4</v>
      </c>
      <c r="FA378" s="16" t="s">
        <v>25</v>
      </c>
      <c r="FB378" s="6"/>
      <c r="FC378" s="6"/>
      <c r="FD378" s="17"/>
      <c r="FE378" s="44">
        <f t="shared" ref="FE378:FN378" si="764">FE377*0.074</f>
        <v>8.14</v>
      </c>
      <c r="FF378" s="44">
        <f t="shared" si="764"/>
        <v>16.28</v>
      </c>
      <c r="FG378" s="44">
        <f t="shared" si="764"/>
        <v>24.42</v>
      </c>
      <c r="FH378" s="44">
        <f t="shared" si="764"/>
        <v>32.56</v>
      </c>
      <c r="FI378" s="44">
        <f t="shared" si="764"/>
        <v>40.7</v>
      </c>
      <c r="FJ378" s="44">
        <f t="shared" si="764"/>
        <v>48.84</v>
      </c>
      <c r="FK378" s="44">
        <f t="shared" si="764"/>
        <v>56.98</v>
      </c>
      <c r="FL378" s="44">
        <f t="shared" si="764"/>
        <v>65.12</v>
      </c>
      <c r="FM378" s="44">
        <f t="shared" si="764"/>
        <v>73.26</v>
      </c>
      <c r="FN378" s="45">
        <f t="shared" si="764"/>
        <v>81.4</v>
      </c>
      <c r="FP378" s="16" t="s">
        <v>25</v>
      </c>
      <c r="FQ378" s="6"/>
      <c r="FR378" s="6"/>
      <c r="FS378" s="17"/>
      <c r="FT378" s="44">
        <f t="shared" ref="FT378:GC378" si="765">FT377*0.074</f>
        <v>8.14</v>
      </c>
      <c r="FU378" s="44">
        <f t="shared" si="765"/>
        <v>16.28</v>
      </c>
      <c r="FV378" s="44">
        <f t="shared" si="765"/>
        <v>24.42</v>
      </c>
      <c r="FW378" s="44">
        <f t="shared" si="765"/>
        <v>32.56</v>
      </c>
      <c r="FX378" s="44">
        <f t="shared" si="765"/>
        <v>40.7</v>
      </c>
      <c r="FY378" s="44">
        <f t="shared" si="765"/>
        <v>48.84</v>
      </c>
      <c r="FZ378" s="44">
        <f t="shared" si="765"/>
        <v>56.98</v>
      </c>
      <c r="GA378" s="44">
        <f t="shared" si="765"/>
        <v>65.12</v>
      </c>
      <c r="GB378" s="44">
        <f t="shared" si="765"/>
        <v>73.26</v>
      </c>
      <c r="GC378" s="45">
        <f t="shared" si="765"/>
        <v>81.4</v>
      </c>
      <c r="GE378" s="16" t="s">
        <v>25</v>
      </c>
      <c r="GF378" s="6"/>
      <c r="GG378" s="6"/>
      <c r="GH378" s="17"/>
      <c r="GI378" s="44">
        <f t="shared" ref="GI378:GR378" si="766">GI377*0.074</f>
        <v>8.14</v>
      </c>
      <c r="GJ378" s="44">
        <f t="shared" si="766"/>
        <v>16.28</v>
      </c>
      <c r="GK378" s="44">
        <f t="shared" si="766"/>
        <v>24.42</v>
      </c>
      <c r="GL378" s="44">
        <f t="shared" si="766"/>
        <v>32.56</v>
      </c>
      <c r="GM378" s="44">
        <f t="shared" si="766"/>
        <v>40.7</v>
      </c>
      <c r="GN378" s="44">
        <f t="shared" si="766"/>
        <v>48.84</v>
      </c>
      <c r="GO378" s="44">
        <f t="shared" si="766"/>
        <v>56.98</v>
      </c>
      <c r="GP378" s="44">
        <f t="shared" si="766"/>
        <v>65.12</v>
      </c>
      <c r="GQ378" s="44">
        <f t="shared" si="766"/>
        <v>73.26</v>
      </c>
      <c r="GR378" s="45">
        <f t="shared" si="766"/>
        <v>81.4</v>
      </c>
    </row>
    <row r="379" ht="15.75" customHeight="1">
      <c r="A379" s="102"/>
      <c r="G379" s="16" t="s">
        <v>26</v>
      </c>
      <c r="H379" s="6"/>
      <c r="I379" s="6"/>
      <c r="J379" s="17"/>
      <c r="K379" s="46">
        <f t="shared" ref="K379:T379" si="767">K328</f>
        <v>0.05</v>
      </c>
      <c r="L379" s="46">
        <f t="shared" si="767"/>
        <v>0.1</v>
      </c>
      <c r="M379" s="46">
        <f t="shared" si="767"/>
        <v>0.25</v>
      </c>
      <c r="N379" s="46">
        <f t="shared" si="767"/>
        <v>0.15</v>
      </c>
      <c r="O379" s="46">
        <f t="shared" si="767"/>
        <v>0.15</v>
      </c>
      <c r="P379" s="46">
        <f t="shared" si="767"/>
        <v>0.2</v>
      </c>
      <c r="Q379" s="46">
        <f t="shared" si="767"/>
        <v>0.1</v>
      </c>
      <c r="R379" s="46">
        <f t="shared" si="767"/>
        <v>0</v>
      </c>
      <c r="S379" s="46">
        <f t="shared" si="767"/>
        <v>0</v>
      </c>
      <c r="T379" s="46">
        <f t="shared" si="767"/>
        <v>0</v>
      </c>
      <c r="V379" s="16" t="s">
        <v>26</v>
      </c>
      <c r="W379" s="6"/>
      <c r="X379" s="6"/>
      <c r="Y379" s="17"/>
      <c r="Z379" s="46">
        <f t="shared" ref="Z379:AI379" si="768">K379</f>
        <v>0.05</v>
      </c>
      <c r="AA379" s="46">
        <f t="shared" si="768"/>
        <v>0.1</v>
      </c>
      <c r="AB379" s="46">
        <f t="shared" si="768"/>
        <v>0.25</v>
      </c>
      <c r="AC379" s="46">
        <f t="shared" si="768"/>
        <v>0.15</v>
      </c>
      <c r="AD379" s="46">
        <f t="shared" si="768"/>
        <v>0.15</v>
      </c>
      <c r="AE379" s="46">
        <f t="shared" si="768"/>
        <v>0.2</v>
      </c>
      <c r="AF379" s="46">
        <f t="shared" si="768"/>
        <v>0.1</v>
      </c>
      <c r="AG379" s="46">
        <f t="shared" si="768"/>
        <v>0</v>
      </c>
      <c r="AH379" s="46">
        <f t="shared" si="768"/>
        <v>0</v>
      </c>
      <c r="AI379" s="46">
        <f t="shared" si="768"/>
        <v>0</v>
      </c>
      <c r="AK379" s="16" t="s">
        <v>26</v>
      </c>
      <c r="AL379" s="6"/>
      <c r="AM379" s="6"/>
      <c r="AN379" s="17"/>
      <c r="AO379" s="46">
        <f t="shared" ref="AO379:AX379" si="769">Z379</f>
        <v>0.05</v>
      </c>
      <c r="AP379" s="46">
        <f t="shared" si="769"/>
        <v>0.1</v>
      </c>
      <c r="AQ379" s="46">
        <f t="shared" si="769"/>
        <v>0.25</v>
      </c>
      <c r="AR379" s="46">
        <f t="shared" si="769"/>
        <v>0.15</v>
      </c>
      <c r="AS379" s="46">
        <f t="shared" si="769"/>
        <v>0.15</v>
      </c>
      <c r="AT379" s="46">
        <f t="shared" si="769"/>
        <v>0.2</v>
      </c>
      <c r="AU379" s="46">
        <f t="shared" si="769"/>
        <v>0.1</v>
      </c>
      <c r="AV379" s="46">
        <f t="shared" si="769"/>
        <v>0</v>
      </c>
      <c r="AW379" s="46">
        <f t="shared" si="769"/>
        <v>0</v>
      </c>
      <c r="AX379" s="46">
        <f t="shared" si="769"/>
        <v>0</v>
      </c>
      <c r="AZ379" s="16" t="s">
        <v>26</v>
      </c>
      <c r="BA379" s="6"/>
      <c r="BB379" s="6"/>
      <c r="BC379" s="17"/>
      <c r="BD379" s="46">
        <f t="shared" ref="BD379:BM379" si="770">AO379</f>
        <v>0.05</v>
      </c>
      <c r="BE379" s="46">
        <f t="shared" si="770"/>
        <v>0.1</v>
      </c>
      <c r="BF379" s="46">
        <f t="shared" si="770"/>
        <v>0.25</v>
      </c>
      <c r="BG379" s="46">
        <f t="shared" si="770"/>
        <v>0.15</v>
      </c>
      <c r="BH379" s="46">
        <f t="shared" si="770"/>
        <v>0.15</v>
      </c>
      <c r="BI379" s="46">
        <f t="shared" si="770"/>
        <v>0.2</v>
      </c>
      <c r="BJ379" s="46">
        <f t="shared" si="770"/>
        <v>0.1</v>
      </c>
      <c r="BK379" s="46">
        <f t="shared" si="770"/>
        <v>0</v>
      </c>
      <c r="BL379" s="46">
        <f t="shared" si="770"/>
        <v>0</v>
      </c>
      <c r="BM379" s="46">
        <f t="shared" si="770"/>
        <v>0</v>
      </c>
      <c r="BO379" s="16" t="s">
        <v>26</v>
      </c>
      <c r="BP379" s="6"/>
      <c r="BQ379" s="6"/>
      <c r="BR379" s="17"/>
      <c r="BS379" s="46">
        <f t="shared" ref="BS379:CB379" si="771">BD379</f>
        <v>0.05</v>
      </c>
      <c r="BT379" s="46">
        <f t="shared" si="771"/>
        <v>0.1</v>
      </c>
      <c r="BU379" s="46">
        <f t="shared" si="771"/>
        <v>0.25</v>
      </c>
      <c r="BV379" s="46">
        <f t="shared" si="771"/>
        <v>0.15</v>
      </c>
      <c r="BW379" s="46">
        <f t="shared" si="771"/>
        <v>0.15</v>
      </c>
      <c r="BX379" s="46">
        <f t="shared" si="771"/>
        <v>0.2</v>
      </c>
      <c r="BY379" s="46">
        <f t="shared" si="771"/>
        <v>0.1</v>
      </c>
      <c r="BZ379" s="46">
        <f t="shared" si="771"/>
        <v>0</v>
      </c>
      <c r="CA379" s="46">
        <f t="shared" si="771"/>
        <v>0</v>
      </c>
      <c r="CB379" s="46">
        <f t="shared" si="771"/>
        <v>0</v>
      </c>
      <c r="CD379" s="16" t="s">
        <v>26</v>
      </c>
      <c r="CE379" s="6"/>
      <c r="CF379" s="6"/>
      <c r="CG379" s="17"/>
      <c r="CH379" s="46">
        <f t="shared" ref="CH379:CQ379" si="772">BS379</f>
        <v>0.05</v>
      </c>
      <c r="CI379" s="46">
        <f t="shared" si="772"/>
        <v>0.1</v>
      </c>
      <c r="CJ379" s="46">
        <f t="shared" si="772"/>
        <v>0.25</v>
      </c>
      <c r="CK379" s="46">
        <f t="shared" si="772"/>
        <v>0.15</v>
      </c>
      <c r="CL379" s="46">
        <f t="shared" si="772"/>
        <v>0.15</v>
      </c>
      <c r="CM379" s="46">
        <f t="shared" si="772"/>
        <v>0.2</v>
      </c>
      <c r="CN379" s="46">
        <f t="shared" si="772"/>
        <v>0.1</v>
      </c>
      <c r="CO379" s="46">
        <f t="shared" si="772"/>
        <v>0</v>
      </c>
      <c r="CP379" s="46">
        <f t="shared" si="772"/>
        <v>0</v>
      </c>
      <c r="CQ379" s="46">
        <f t="shared" si="772"/>
        <v>0</v>
      </c>
      <c r="CS379" s="16" t="s">
        <v>26</v>
      </c>
      <c r="CT379" s="6"/>
      <c r="CU379" s="6"/>
      <c r="CV379" s="17"/>
      <c r="CW379" s="46">
        <f t="shared" ref="CW379:DF379" si="773">CH379</f>
        <v>0.05</v>
      </c>
      <c r="CX379" s="46">
        <f t="shared" si="773"/>
        <v>0.1</v>
      </c>
      <c r="CY379" s="46">
        <f t="shared" si="773"/>
        <v>0.25</v>
      </c>
      <c r="CZ379" s="46">
        <f t="shared" si="773"/>
        <v>0.15</v>
      </c>
      <c r="DA379" s="46">
        <f t="shared" si="773"/>
        <v>0.15</v>
      </c>
      <c r="DB379" s="46">
        <f t="shared" si="773"/>
        <v>0.2</v>
      </c>
      <c r="DC379" s="46">
        <f t="shared" si="773"/>
        <v>0.1</v>
      </c>
      <c r="DD379" s="46">
        <f t="shared" si="773"/>
        <v>0</v>
      </c>
      <c r="DE379" s="46">
        <f t="shared" si="773"/>
        <v>0</v>
      </c>
      <c r="DF379" s="46">
        <f t="shared" si="773"/>
        <v>0</v>
      </c>
      <c r="DH379" s="16" t="s">
        <v>26</v>
      </c>
      <c r="DI379" s="6"/>
      <c r="DJ379" s="6"/>
      <c r="DK379" s="17"/>
      <c r="DL379" s="46">
        <f t="shared" ref="DL379:DU379" si="774">CW379</f>
        <v>0.05</v>
      </c>
      <c r="DM379" s="46">
        <f t="shared" si="774"/>
        <v>0.1</v>
      </c>
      <c r="DN379" s="46">
        <f t="shared" si="774"/>
        <v>0.25</v>
      </c>
      <c r="DO379" s="46">
        <f t="shared" si="774"/>
        <v>0.15</v>
      </c>
      <c r="DP379" s="46">
        <f t="shared" si="774"/>
        <v>0.15</v>
      </c>
      <c r="DQ379" s="46">
        <f t="shared" si="774"/>
        <v>0.2</v>
      </c>
      <c r="DR379" s="46">
        <f t="shared" si="774"/>
        <v>0.1</v>
      </c>
      <c r="DS379" s="46">
        <f t="shared" si="774"/>
        <v>0</v>
      </c>
      <c r="DT379" s="46">
        <f t="shared" si="774"/>
        <v>0</v>
      </c>
      <c r="DU379" s="46">
        <f t="shared" si="774"/>
        <v>0</v>
      </c>
      <c r="DW379" s="16" t="s">
        <v>26</v>
      </c>
      <c r="DX379" s="6"/>
      <c r="DY379" s="6"/>
      <c r="DZ379" s="17"/>
      <c r="EA379" s="46">
        <f t="shared" ref="EA379:EJ379" si="775">DL379</f>
        <v>0.05</v>
      </c>
      <c r="EB379" s="46">
        <f t="shared" si="775"/>
        <v>0.1</v>
      </c>
      <c r="EC379" s="46">
        <f t="shared" si="775"/>
        <v>0.25</v>
      </c>
      <c r="ED379" s="46">
        <f t="shared" si="775"/>
        <v>0.15</v>
      </c>
      <c r="EE379" s="46">
        <f t="shared" si="775"/>
        <v>0.15</v>
      </c>
      <c r="EF379" s="46">
        <f t="shared" si="775"/>
        <v>0.2</v>
      </c>
      <c r="EG379" s="46">
        <f t="shared" si="775"/>
        <v>0.1</v>
      </c>
      <c r="EH379" s="46">
        <f t="shared" si="775"/>
        <v>0</v>
      </c>
      <c r="EI379" s="46">
        <f t="shared" si="775"/>
        <v>0</v>
      </c>
      <c r="EJ379" s="46">
        <f t="shared" si="775"/>
        <v>0</v>
      </c>
      <c r="EL379" s="16" t="s">
        <v>26</v>
      </c>
      <c r="EM379" s="6"/>
      <c r="EN379" s="6"/>
      <c r="EO379" s="17"/>
      <c r="EP379" s="46">
        <f t="shared" ref="EP379:EY379" si="776">EA379</f>
        <v>0.05</v>
      </c>
      <c r="EQ379" s="46">
        <f t="shared" si="776"/>
        <v>0.1</v>
      </c>
      <c r="ER379" s="46">
        <f t="shared" si="776"/>
        <v>0.25</v>
      </c>
      <c r="ES379" s="46">
        <f t="shared" si="776"/>
        <v>0.15</v>
      </c>
      <c r="ET379" s="46">
        <f t="shared" si="776"/>
        <v>0.15</v>
      </c>
      <c r="EU379" s="46">
        <f t="shared" si="776"/>
        <v>0.2</v>
      </c>
      <c r="EV379" s="46">
        <f t="shared" si="776"/>
        <v>0.1</v>
      </c>
      <c r="EW379" s="46">
        <f t="shared" si="776"/>
        <v>0</v>
      </c>
      <c r="EX379" s="46">
        <f t="shared" si="776"/>
        <v>0</v>
      </c>
      <c r="EY379" s="46">
        <f t="shared" si="776"/>
        <v>0</v>
      </c>
      <c r="FA379" s="16" t="s">
        <v>26</v>
      </c>
      <c r="FB379" s="6"/>
      <c r="FC379" s="6"/>
      <c r="FD379" s="17"/>
      <c r="FE379" s="46">
        <f t="shared" ref="FE379:FN379" si="777">EP379</f>
        <v>0.05</v>
      </c>
      <c r="FF379" s="46">
        <f t="shared" si="777"/>
        <v>0.1</v>
      </c>
      <c r="FG379" s="46">
        <f t="shared" si="777"/>
        <v>0.25</v>
      </c>
      <c r="FH379" s="46">
        <f t="shared" si="777"/>
        <v>0.15</v>
      </c>
      <c r="FI379" s="46">
        <f t="shared" si="777"/>
        <v>0.15</v>
      </c>
      <c r="FJ379" s="46">
        <f t="shared" si="777"/>
        <v>0.2</v>
      </c>
      <c r="FK379" s="46">
        <f t="shared" si="777"/>
        <v>0.1</v>
      </c>
      <c r="FL379" s="46">
        <f t="shared" si="777"/>
        <v>0</v>
      </c>
      <c r="FM379" s="46">
        <f t="shared" si="777"/>
        <v>0</v>
      </c>
      <c r="FN379" s="46">
        <f t="shared" si="777"/>
        <v>0</v>
      </c>
      <c r="FP379" s="16" t="s">
        <v>26</v>
      </c>
      <c r="FQ379" s="6"/>
      <c r="FR379" s="6"/>
      <c r="FS379" s="17"/>
      <c r="FT379" s="46">
        <f t="shared" ref="FT379:GC379" si="778">FE379</f>
        <v>0.05</v>
      </c>
      <c r="FU379" s="46">
        <f t="shared" si="778"/>
        <v>0.1</v>
      </c>
      <c r="FV379" s="46">
        <f t="shared" si="778"/>
        <v>0.25</v>
      </c>
      <c r="FW379" s="46">
        <f t="shared" si="778"/>
        <v>0.15</v>
      </c>
      <c r="FX379" s="46">
        <f t="shared" si="778"/>
        <v>0.15</v>
      </c>
      <c r="FY379" s="46">
        <f t="shared" si="778"/>
        <v>0.2</v>
      </c>
      <c r="FZ379" s="46">
        <f t="shared" si="778"/>
        <v>0.1</v>
      </c>
      <c r="GA379" s="46">
        <f t="shared" si="778"/>
        <v>0</v>
      </c>
      <c r="GB379" s="46">
        <f t="shared" si="778"/>
        <v>0</v>
      </c>
      <c r="GC379" s="46">
        <f t="shared" si="778"/>
        <v>0</v>
      </c>
      <c r="GE379" s="16" t="s">
        <v>26</v>
      </c>
      <c r="GF379" s="6"/>
      <c r="GG379" s="6"/>
      <c r="GH379" s="17"/>
      <c r="GI379" s="46">
        <f t="shared" ref="GI379:GR379" si="779">FT379</f>
        <v>0.05</v>
      </c>
      <c r="GJ379" s="46">
        <f t="shared" si="779"/>
        <v>0.1</v>
      </c>
      <c r="GK379" s="46">
        <f t="shared" si="779"/>
        <v>0.25</v>
      </c>
      <c r="GL379" s="46">
        <f t="shared" si="779"/>
        <v>0.15</v>
      </c>
      <c r="GM379" s="46">
        <f t="shared" si="779"/>
        <v>0.15</v>
      </c>
      <c r="GN379" s="46">
        <f t="shared" si="779"/>
        <v>0.2</v>
      </c>
      <c r="GO379" s="46">
        <f t="shared" si="779"/>
        <v>0.1</v>
      </c>
      <c r="GP379" s="46">
        <f t="shared" si="779"/>
        <v>0</v>
      </c>
      <c r="GQ379" s="46">
        <f t="shared" si="779"/>
        <v>0</v>
      </c>
      <c r="GR379" s="46">
        <f t="shared" si="779"/>
        <v>0</v>
      </c>
    </row>
    <row r="380" ht="15.75" customHeight="1">
      <c r="A380" s="102"/>
      <c r="G380" s="16" t="s">
        <v>27</v>
      </c>
      <c r="H380" s="6"/>
      <c r="I380" s="6"/>
      <c r="J380" s="17"/>
      <c r="K380" s="44">
        <f>K368*K379</f>
        <v>1.2</v>
      </c>
      <c r="L380" s="44">
        <f>K368*L379</f>
        <v>2.4</v>
      </c>
      <c r="M380" s="44">
        <f>K368*M379</f>
        <v>6</v>
      </c>
      <c r="N380" s="44">
        <f>K368*N379</f>
        <v>3.6</v>
      </c>
      <c r="O380" s="44">
        <f>K368*O379</f>
        <v>3.6</v>
      </c>
      <c r="P380" s="44">
        <f>K368*P379</f>
        <v>4.8</v>
      </c>
      <c r="Q380" s="44">
        <f>K368*Q379</f>
        <v>2.4</v>
      </c>
      <c r="R380" s="44">
        <f>K368*R379</f>
        <v>0</v>
      </c>
      <c r="S380" s="44">
        <f>K368*S379</f>
        <v>0</v>
      </c>
      <c r="T380" s="45">
        <f>K368*T379</f>
        <v>0</v>
      </c>
      <c r="V380" s="16" t="s">
        <v>27</v>
      </c>
      <c r="W380" s="6"/>
      <c r="X380" s="6"/>
      <c r="Y380" s="17"/>
      <c r="Z380" s="44">
        <f>Z368*Z379</f>
        <v>1.2</v>
      </c>
      <c r="AA380" s="44">
        <f>Z368*AA379</f>
        <v>2.4</v>
      </c>
      <c r="AB380" s="44">
        <f>Z368*AB379</f>
        <v>6</v>
      </c>
      <c r="AC380" s="44">
        <f>Z368*AC379</f>
        <v>3.6</v>
      </c>
      <c r="AD380" s="44">
        <f>Z368*AD379</f>
        <v>3.6</v>
      </c>
      <c r="AE380" s="44">
        <f>Z368*AE379</f>
        <v>4.8</v>
      </c>
      <c r="AF380" s="44">
        <f>Z368*AF379</f>
        <v>2.4</v>
      </c>
      <c r="AG380" s="44">
        <f>Z368*AG379</f>
        <v>0</v>
      </c>
      <c r="AH380" s="44">
        <f>Z368*AH379</f>
        <v>0</v>
      </c>
      <c r="AI380" s="45">
        <f>Z368*AI379</f>
        <v>0</v>
      </c>
      <c r="AK380" s="16" t="s">
        <v>27</v>
      </c>
      <c r="AL380" s="6"/>
      <c r="AM380" s="6"/>
      <c r="AN380" s="17"/>
      <c r="AO380" s="44">
        <f>AO368*AO379</f>
        <v>1.2</v>
      </c>
      <c r="AP380" s="44">
        <f>AO368*AP379</f>
        <v>2.4</v>
      </c>
      <c r="AQ380" s="44">
        <f>AO368*AQ379</f>
        <v>6</v>
      </c>
      <c r="AR380" s="44">
        <f>AO368*AR379</f>
        <v>3.6</v>
      </c>
      <c r="AS380" s="44">
        <f>AO368*AS379</f>
        <v>3.6</v>
      </c>
      <c r="AT380" s="44">
        <f>AO368*AT379</f>
        <v>4.8</v>
      </c>
      <c r="AU380" s="44">
        <f>AO368*AU379</f>
        <v>2.4</v>
      </c>
      <c r="AV380" s="44">
        <f>AO368*AV379</f>
        <v>0</v>
      </c>
      <c r="AW380" s="44">
        <f>AO368*AW379</f>
        <v>0</v>
      </c>
      <c r="AX380" s="45">
        <f>AO368*AX379</f>
        <v>0</v>
      </c>
      <c r="AZ380" s="16" t="s">
        <v>27</v>
      </c>
      <c r="BA380" s="6"/>
      <c r="BB380" s="6"/>
      <c r="BC380" s="17"/>
      <c r="BD380" s="44">
        <f>BD368*BD379</f>
        <v>1.2</v>
      </c>
      <c r="BE380" s="44">
        <f>BD368*BE379</f>
        <v>2.4</v>
      </c>
      <c r="BF380" s="44">
        <f>BD368*BF379</f>
        <v>6</v>
      </c>
      <c r="BG380" s="44">
        <f>BD368*BG379</f>
        <v>3.6</v>
      </c>
      <c r="BH380" s="44">
        <f>BD368*BH379</f>
        <v>3.6</v>
      </c>
      <c r="BI380" s="44">
        <f>BD368*BI379</f>
        <v>4.8</v>
      </c>
      <c r="BJ380" s="44">
        <f>BD368*BJ379</f>
        <v>2.4</v>
      </c>
      <c r="BK380" s="44">
        <f>BD368*BK379</f>
        <v>0</v>
      </c>
      <c r="BL380" s="44">
        <f>BD368*BL379</f>
        <v>0</v>
      </c>
      <c r="BM380" s="45">
        <f>BD368*BM379</f>
        <v>0</v>
      </c>
      <c r="BO380" s="16" t="s">
        <v>27</v>
      </c>
      <c r="BP380" s="6"/>
      <c r="BQ380" s="6"/>
      <c r="BR380" s="17"/>
      <c r="BS380" s="44">
        <f>BS368*BS379</f>
        <v>1.2</v>
      </c>
      <c r="BT380" s="44">
        <f>BS368*BT379</f>
        <v>2.4</v>
      </c>
      <c r="BU380" s="44">
        <f>BS368*BU379</f>
        <v>6</v>
      </c>
      <c r="BV380" s="44">
        <f>BS368*BV379</f>
        <v>3.6</v>
      </c>
      <c r="BW380" s="44">
        <f>BS368*BW379</f>
        <v>3.6</v>
      </c>
      <c r="BX380" s="44">
        <f>BS368*BX379</f>
        <v>4.8</v>
      </c>
      <c r="BY380" s="44">
        <f>BS368*BY379</f>
        <v>2.4</v>
      </c>
      <c r="BZ380" s="44">
        <f>BS368*BZ379</f>
        <v>0</v>
      </c>
      <c r="CA380" s="44">
        <f>BS368*CA379</f>
        <v>0</v>
      </c>
      <c r="CB380" s="45">
        <f>BS368*CB379</f>
        <v>0</v>
      </c>
      <c r="CD380" s="16" t="s">
        <v>27</v>
      </c>
      <c r="CE380" s="6"/>
      <c r="CF380" s="6"/>
      <c r="CG380" s="17"/>
      <c r="CH380" s="44">
        <f>CH368*CH379</f>
        <v>1.2</v>
      </c>
      <c r="CI380" s="44">
        <f>CH368*CI379</f>
        <v>2.4</v>
      </c>
      <c r="CJ380" s="44">
        <f>CH368*CJ379</f>
        <v>6</v>
      </c>
      <c r="CK380" s="44">
        <f>CH368*CK379</f>
        <v>3.6</v>
      </c>
      <c r="CL380" s="44">
        <f>CH368*CL379</f>
        <v>3.6</v>
      </c>
      <c r="CM380" s="44">
        <f>CH368*CM379</f>
        <v>4.8</v>
      </c>
      <c r="CN380" s="44">
        <f>CH368*CN379</f>
        <v>2.4</v>
      </c>
      <c r="CO380" s="44">
        <f>CH368*CO379</f>
        <v>0</v>
      </c>
      <c r="CP380" s="44">
        <f>CH368*CP379</f>
        <v>0</v>
      </c>
      <c r="CQ380" s="45">
        <f>CH368*CQ379</f>
        <v>0</v>
      </c>
      <c r="CS380" s="16" t="s">
        <v>27</v>
      </c>
      <c r="CT380" s="6"/>
      <c r="CU380" s="6"/>
      <c r="CV380" s="17"/>
      <c r="CW380" s="44">
        <f>CW368*CW379</f>
        <v>1.2</v>
      </c>
      <c r="CX380" s="44">
        <f>CW368*CX379</f>
        <v>2.4</v>
      </c>
      <c r="CY380" s="44">
        <f>CW368*CY379</f>
        <v>6</v>
      </c>
      <c r="CZ380" s="44">
        <f>CW368*CZ379</f>
        <v>3.6</v>
      </c>
      <c r="DA380" s="44">
        <f>CW368*DA379</f>
        <v>3.6</v>
      </c>
      <c r="DB380" s="44">
        <f>CW368*DB379</f>
        <v>4.8</v>
      </c>
      <c r="DC380" s="44">
        <f>CW368*DC379</f>
        <v>2.4</v>
      </c>
      <c r="DD380" s="44">
        <f>CW368*DD379</f>
        <v>0</v>
      </c>
      <c r="DE380" s="44">
        <f>CW368*DE379</f>
        <v>0</v>
      </c>
      <c r="DF380" s="45">
        <f>CW368*DF379</f>
        <v>0</v>
      </c>
      <c r="DH380" s="16" t="s">
        <v>27</v>
      </c>
      <c r="DI380" s="6"/>
      <c r="DJ380" s="6"/>
      <c r="DK380" s="17"/>
      <c r="DL380" s="44">
        <f>DL368*DL379</f>
        <v>1.2</v>
      </c>
      <c r="DM380" s="44">
        <f>DL368*DM379</f>
        <v>2.4</v>
      </c>
      <c r="DN380" s="44">
        <f>DL368*DN379</f>
        <v>6</v>
      </c>
      <c r="DO380" s="44">
        <f>DL368*DO379</f>
        <v>3.6</v>
      </c>
      <c r="DP380" s="44">
        <f>DL368*DP379</f>
        <v>3.6</v>
      </c>
      <c r="DQ380" s="44">
        <f>DL368*DQ379</f>
        <v>4.8</v>
      </c>
      <c r="DR380" s="44">
        <f>DL368*DR379</f>
        <v>2.4</v>
      </c>
      <c r="DS380" s="44">
        <f>DL368*DS379</f>
        <v>0</v>
      </c>
      <c r="DT380" s="44">
        <f>DL368*DT379</f>
        <v>0</v>
      </c>
      <c r="DU380" s="45">
        <f>DL368*DU379</f>
        <v>0</v>
      </c>
      <c r="DW380" s="16" t="s">
        <v>27</v>
      </c>
      <c r="DX380" s="6"/>
      <c r="DY380" s="6"/>
      <c r="DZ380" s="17"/>
      <c r="EA380" s="44">
        <f>EA368*EA379</f>
        <v>1.2</v>
      </c>
      <c r="EB380" s="44">
        <f>EA368*EB379</f>
        <v>2.4</v>
      </c>
      <c r="EC380" s="44">
        <f>EA368*EC379</f>
        <v>6</v>
      </c>
      <c r="ED380" s="44">
        <f>EA368*ED379</f>
        <v>3.6</v>
      </c>
      <c r="EE380" s="44">
        <f>EA368*EE379</f>
        <v>3.6</v>
      </c>
      <c r="EF380" s="44">
        <f>EA368*EF379</f>
        <v>4.8</v>
      </c>
      <c r="EG380" s="44">
        <f>EA368*EG379</f>
        <v>2.4</v>
      </c>
      <c r="EH380" s="44">
        <f>EA368*EH379</f>
        <v>0</v>
      </c>
      <c r="EI380" s="44">
        <f>EA368*EI379</f>
        <v>0</v>
      </c>
      <c r="EJ380" s="45">
        <f>EA368*EJ379</f>
        <v>0</v>
      </c>
      <c r="EL380" s="16" t="s">
        <v>27</v>
      </c>
      <c r="EM380" s="6"/>
      <c r="EN380" s="6"/>
      <c r="EO380" s="17"/>
      <c r="EP380" s="44">
        <f>EP368*EP379</f>
        <v>1.2</v>
      </c>
      <c r="EQ380" s="44">
        <f>EP368*EQ379</f>
        <v>2.4</v>
      </c>
      <c r="ER380" s="44">
        <f>EP368*ER379</f>
        <v>6</v>
      </c>
      <c r="ES380" s="44">
        <f>EP368*ES379</f>
        <v>3.6</v>
      </c>
      <c r="ET380" s="44">
        <f>EP368*ET379</f>
        <v>3.6</v>
      </c>
      <c r="EU380" s="44">
        <f>EP368*EU379</f>
        <v>4.8</v>
      </c>
      <c r="EV380" s="44">
        <f>EP368*EV379</f>
        <v>2.4</v>
      </c>
      <c r="EW380" s="44">
        <f>EP368*EW379</f>
        <v>0</v>
      </c>
      <c r="EX380" s="44">
        <f>EP368*EX379</f>
        <v>0</v>
      </c>
      <c r="EY380" s="45">
        <f>EP368*EY379</f>
        <v>0</v>
      </c>
      <c r="FA380" s="16" t="s">
        <v>27</v>
      </c>
      <c r="FB380" s="6"/>
      <c r="FC380" s="6"/>
      <c r="FD380" s="17"/>
      <c r="FE380" s="44">
        <f>FE368*FE379</f>
        <v>1.2</v>
      </c>
      <c r="FF380" s="44">
        <f>FE368*FF379</f>
        <v>2.4</v>
      </c>
      <c r="FG380" s="44">
        <f>FE368*FG379</f>
        <v>6</v>
      </c>
      <c r="FH380" s="44">
        <f>FE368*FH379</f>
        <v>3.6</v>
      </c>
      <c r="FI380" s="44">
        <f>FE368*FI379</f>
        <v>3.6</v>
      </c>
      <c r="FJ380" s="44">
        <f>FE368*FJ379</f>
        <v>4.8</v>
      </c>
      <c r="FK380" s="44">
        <f>FE368*FK379</f>
        <v>2.4</v>
      </c>
      <c r="FL380" s="44">
        <f>FE368*FL379</f>
        <v>0</v>
      </c>
      <c r="FM380" s="44">
        <f>FE368*FM379</f>
        <v>0</v>
      </c>
      <c r="FN380" s="45">
        <f>FE368*FN379</f>
        <v>0</v>
      </c>
      <c r="FP380" s="16" t="s">
        <v>27</v>
      </c>
      <c r="FQ380" s="6"/>
      <c r="FR380" s="6"/>
      <c r="FS380" s="17"/>
      <c r="FT380" s="44">
        <f>FT368*FT379</f>
        <v>1.2</v>
      </c>
      <c r="FU380" s="44">
        <f>FT368*FU379</f>
        <v>2.4</v>
      </c>
      <c r="FV380" s="44">
        <f>FT368*FV379</f>
        <v>6</v>
      </c>
      <c r="FW380" s="44">
        <f>FT368*FW379</f>
        <v>3.6</v>
      </c>
      <c r="FX380" s="44">
        <f>FT368*FX379</f>
        <v>3.6</v>
      </c>
      <c r="FY380" s="44">
        <f>FT368*FY379</f>
        <v>4.8</v>
      </c>
      <c r="FZ380" s="44">
        <f>FT368*FZ379</f>
        <v>2.4</v>
      </c>
      <c r="GA380" s="44">
        <f>FT368*GA379</f>
        <v>0</v>
      </c>
      <c r="GB380" s="44">
        <f>FT368*GB379</f>
        <v>0</v>
      </c>
      <c r="GC380" s="45">
        <f>FT368*GC379</f>
        <v>0</v>
      </c>
      <c r="GE380" s="16" t="s">
        <v>27</v>
      </c>
      <c r="GF380" s="6"/>
      <c r="GG380" s="6"/>
      <c r="GH380" s="17"/>
      <c r="GI380" s="44">
        <f>GI368*GI379</f>
        <v>1.2</v>
      </c>
      <c r="GJ380" s="44">
        <f>GI368*GJ379</f>
        <v>2.4</v>
      </c>
      <c r="GK380" s="44">
        <f>GI368*GK379</f>
        <v>6</v>
      </c>
      <c r="GL380" s="44">
        <f>GI368*GL379</f>
        <v>3.6</v>
      </c>
      <c r="GM380" s="44">
        <f>GI368*GM379</f>
        <v>3.6</v>
      </c>
      <c r="GN380" s="44">
        <f>GI368*GN379</f>
        <v>4.8</v>
      </c>
      <c r="GO380" s="44">
        <f>GI368*GO379</f>
        <v>2.4</v>
      </c>
      <c r="GP380" s="44">
        <f>GI368*GP379</f>
        <v>0</v>
      </c>
      <c r="GQ380" s="44">
        <f>GI368*GQ379</f>
        <v>0</v>
      </c>
      <c r="GR380" s="45">
        <f>GI368*GR379</f>
        <v>0</v>
      </c>
    </row>
    <row r="381" ht="15.75" customHeight="1">
      <c r="A381" s="102"/>
      <c r="G381" s="16" t="s">
        <v>28</v>
      </c>
      <c r="H381" s="6"/>
      <c r="I381" s="6"/>
      <c r="J381" s="17"/>
      <c r="K381" s="49">
        <f t="shared" ref="K381:T381" si="780">K378*K380</f>
        <v>9.768</v>
      </c>
      <c r="L381" s="49">
        <f t="shared" si="780"/>
        <v>39.072</v>
      </c>
      <c r="M381" s="49">
        <f t="shared" si="780"/>
        <v>146.52</v>
      </c>
      <c r="N381" s="49">
        <f t="shared" si="780"/>
        <v>117.216</v>
      </c>
      <c r="O381" s="49">
        <f t="shared" si="780"/>
        <v>146.52</v>
      </c>
      <c r="P381" s="49">
        <f t="shared" si="780"/>
        <v>234.432</v>
      </c>
      <c r="Q381" s="49">
        <f t="shared" si="780"/>
        <v>136.752</v>
      </c>
      <c r="R381" s="49">
        <f t="shared" si="780"/>
        <v>0</v>
      </c>
      <c r="S381" s="49">
        <f t="shared" si="780"/>
        <v>0</v>
      </c>
      <c r="T381" s="50">
        <f t="shared" si="780"/>
        <v>0</v>
      </c>
      <c r="V381" s="16" t="s">
        <v>28</v>
      </c>
      <c r="W381" s="6"/>
      <c r="X381" s="6"/>
      <c r="Y381" s="17"/>
      <c r="Z381" s="49">
        <f t="shared" ref="Z381:AI381" si="781">Z378*Z380</f>
        <v>9.768</v>
      </c>
      <c r="AA381" s="49">
        <f t="shared" si="781"/>
        <v>39.072</v>
      </c>
      <c r="AB381" s="49">
        <f t="shared" si="781"/>
        <v>146.52</v>
      </c>
      <c r="AC381" s="49">
        <f t="shared" si="781"/>
        <v>117.216</v>
      </c>
      <c r="AD381" s="49">
        <f t="shared" si="781"/>
        <v>146.52</v>
      </c>
      <c r="AE381" s="49">
        <f t="shared" si="781"/>
        <v>234.432</v>
      </c>
      <c r="AF381" s="49">
        <f t="shared" si="781"/>
        <v>136.752</v>
      </c>
      <c r="AG381" s="49">
        <f t="shared" si="781"/>
        <v>0</v>
      </c>
      <c r="AH381" s="49">
        <f t="shared" si="781"/>
        <v>0</v>
      </c>
      <c r="AI381" s="50">
        <f t="shared" si="781"/>
        <v>0</v>
      </c>
      <c r="AK381" s="16" t="s">
        <v>28</v>
      </c>
      <c r="AL381" s="6"/>
      <c r="AM381" s="6"/>
      <c r="AN381" s="17"/>
      <c r="AO381" s="49">
        <f t="shared" ref="AO381:AX381" si="782">AO378*AO380</f>
        <v>9.768</v>
      </c>
      <c r="AP381" s="49">
        <f t="shared" si="782"/>
        <v>39.072</v>
      </c>
      <c r="AQ381" s="49">
        <f t="shared" si="782"/>
        <v>146.52</v>
      </c>
      <c r="AR381" s="49">
        <f t="shared" si="782"/>
        <v>117.216</v>
      </c>
      <c r="AS381" s="49">
        <f t="shared" si="782"/>
        <v>146.52</v>
      </c>
      <c r="AT381" s="49">
        <f t="shared" si="782"/>
        <v>234.432</v>
      </c>
      <c r="AU381" s="49">
        <f t="shared" si="782"/>
        <v>136.752</v>
      </c>
      <c r="AV381" s="49">
        <f t="shared" si="782"/>
        <v>0</v>
      </c>
      <c r="AW381" s="49">
        <f t="shared" si="782"/>
        <v>0</v>
      </c>
      <c r="AX381" s="50">
        <f t="shared" si="782"/>
        <v>0</v>
      </c>
      <c r="AZ381" s="16" t="s">
        <v>28</v>
      </c>
      <c r="BA381" s="6"/>
      <c r="BB381" s="6"/>
      <c r="BC381" s="17"/>
      <c r="BD381" s="49">
        <f t="shared" ref="BD381:BM381" si="783">BD378*BD380</f>
        <v>9.768</v>
      </c>
      <c r="BE381" s="49">
        <f t="shared" si="783"/>
        <v>39.072</v>
      </c>
      <c r="BF381" s="49">
        <f t="shared" si="783"/>
        <v>146.52</v>
      </c>
      <c r="BG381" s="49">
        <f t="shared" si="783"/>
        <v>117.216</v>
      </c>
      <c r="BH381" s="49">
        <f t="shared" si="783"/>
        <v>146.52</v>
      </c>
      <c r="BI381" s="49">
        <f t="shared" si="783"/>
        <v>234.432</v>
      </c>
      <c r="BJ381" s="49">
        <f t="shared" si="783"/>
        <v>136.752</v>
      </c>
      <c r="BK381" s="49">
        <f t="shared" si="783"/>
        <v>0</v>
      </c>
      <c r="BL381" s="49">
        <f t="shared" si="783"/>
        <v>0</v>
      </c>
      <c r="BM381" s="50">
        <f t="shared" si="783"/>
        <v>0</v>
      </c>
      <c r="BO381" s="16" t="s">
        <v>28</v>
      </c>
      <c r="BP381" s="6"/>
      <c r="BQ381" s="6"/>
      <c r="BR381" s="17"/>
      <c r="BS381" s="49">
        <f t="shared" ref="BS381:CB381" si="784">BS378*BS380</f>
        <v>9.768</v>
      </c>
      <c r="BT381" s="49">
        <f t="shared" si="784"/>
        <v>39.072</v>
      </c>
      <c r="BU381" s="49">
        <f t="shared" si="784"/>
        <v>146.52</v>
      </c>
      <c r="BV381" s="49">
        <f t="shared" si="784"/>
        <v>117.216</v>
      </c>
      <c r="BW381" s="49">
        <f t="shared" si="784"/>
        <v>146.52</v>
      </c>
      <c r="BX381" s="49">
        <f t="shared" si="784"/>
        <v>234.432</v>
      </c>
      <c r="BY381" s="49">
        <f t="shared" si="784"/>
        <v>136.752</v>
      </c>
      <c r="BZ381" s="49">
        <f t="shared" si="784"/>
        <v>0</v>
      </c>
      <c r="CA381" s="49">
        <f t="shared" si="784"/>
        <v>0</v>
      </c>
      <c r="CB381" s="50">
        <f t="shared" si="784"/>
        <v>0</v>
      </c>
      <c r="CD381" s="16" t="s">
        <v>28</v>
      </c>
      <c r="CE381" s="6"/>
      <c r="CF381" s="6"/>
      <c r="CG381" s="17"/>
      <c r="CH381" s="49">
        <f t="shared" ref="CH381:CQ381" si="785">CH378*CH380</f>
        <v>9.768</v>
      </c>
      <c r="CI381" s="49">
        <f t="shared" si="785"/>
        <v>39.072</v>
      </c>
      <c r="CJ381" s="49">
        <f t="shared" si="785"/>
        <v>146.52</v>
      </c>
      <c r="CK381" s="49">
        <f t="shared" si="785"/>
        <v>117.216</v>
      </c>
      <c r="CL381" s="49">
        <f t="shared" si="785"/>
        <v>146.52</v>
      </c>
      <c r="CM381" s="49">
        <f t="shared" si="785"/>
        <v>234.432</v>
      </c>
      <c r="CN381" s="49">
        <f t="shared" si="785"/>
        <v>136.752</v>
      </c>
      <c r="CO381" s="49">
        <f t="shared" si="785"/>
        <v>0</v>
      </c>
      <c r="CP381" s="49">
        <f t="shared" si="785"/>
        <v>0</v>
      </c>
      <c r="CQ381" s="50">
        <f t="shared" si="785"/>
        <v>0</v>
      </c>
      <c r="CS381" s="16" t="s">
        <v>28</v>
      </c>
      <c r="CT381" s="6"/>
      <c r="CU381" s="6"/>
      <c r="CV381" s="17"/>
      <c r="CW381" s="49">
        <f t="shared" ref="CW381:DF381" si="786">CW378*CW380</f>
        <v>9.768</v>
      </c>
      <c r="CX381" s="49">
        <f t="shared" si="786"/>
        <v>39.072</v>
      </c>
      <c r="CY381" s="49">
        <f t="shared" si="786"/>
        <v>146.52</v>
      </c>
      <c r="CZ381" s="49">
        <f t="shared" si="786"/>
        <v>117.216</v>
      </c>
      <c r="DA381" s="49">
        <f t="shared" si="786"/>
        <v>146.52</v>
      </c>
      <c r="DB381" s="49">
        <f t="shared" si="786"/>
        <v>234.432</v>
      </c>
      <c r="DC381" s="49">
        <f t="shared" si="786"/>
        <v>136.752</v>
      </c>
      <c r="DD381" s="49">
        <f t="shared" si="786"/>
        <v>0</v>
      </c>
      <c r="DE381" s="49">
        <f t="shared" si="786"/>
        <v>0</v>
      </c>
      <c r="DF381" s="50">
        <f t="shared" si="786"/>
        <v>0</v>
      </c>
      <c r="DH381" s="16" t="s">
        <v>28</v>
      </c>
      <c r="DI381" s="6"/>
      <c r="DJ381" s="6"/>
      <c r="DK381" s="17"/>
      <c r="DL381" s="49">
        <f t="shared" ref="DL381:DU381" si="787">DL378*DL380</f>
        <v>9.768</v>
      </c>
      <c r="DM381" s="49">
        <f t="shared" si="787"/>
        <v>39.072</v>
      </c>
      <c r="DN381" s="49">
        <f t="shared" si="787"/>
        <v>146.52</v>
      </c>
      <c r="DO381" s="49">
        <f t="shared" si="787"/>
        <v>117.216</v>
      </c>
      <c r="DP381" s="49">
        <f t="shared" si="787"/>
        <v>146.52</v>
      </c>
      <c r="DQ381" s="49">
        <f t="shared" si="787"/>
        <v>234.432</v>
      </c>
      <c r="DR381" s="49">
        <f t="shared" si="787"/>
        <v>136.752</v>
      </c>
      <c r="DS381" s="49">
        <f t="shared" si="787"/>
        <v>0</v>
      </c>
      <c r="DT381" s="49">
        <f t="shared" si="787"/>
        <v>0</v>
      </c>
      <c r="DU381" s="50">
        <f t="shared" si="787"/>
        <v>0</v>
      </c>
      <c r="DW381" s="16" t="s">
        <v>28</v>
      </c>
      <c r="DX381" s="6"/>
      <c r="DY381" s="6"/>
      <c r="DZ381" s="17"/>
      <c r="EA381" s="49">
        <f t="shared" ref="EA381:EJ381" si="788">EA378*EA380</f>
        <v>9.768</v>
      </c>
      <c r="EB381" s="49">
        <f t="shared" si="788"/>
        <v>39.072</v>
      </c>
      <c r="EC381" s="49">
        <f t="shared" si="788"/>
        <v>146.52</v>
      </c>
      <c r="ED381" s="49">
        <f t="shared" si="788"/>
        <v>117.216</v>
      </c>
      <c r="EE381" s="49">
        <f t="shared" si="788"/>
        <v>146.52</v>
      </c>
      <c r="EF381" s="49">
        <f t="shared" si="788"/>
        <v>234.432</v>
      </c>
      <c r="EG381" s="49">
        <f t="shared" si="788"/>
        <v>136.752</v>
      </c>
      <c r="EH381" s="49">
        <f t="shared" si="788"/>
        <v>0</v>
      </c>
      <c r="EI381" s="49">
        <f t="shared" si="788"/>
        <v>0</v>
      </c>
      <c r="EJ381" s="50">
        <f t="shared" si="788"/>
        <v>0</v>
      </c>
      <c r="EL381" s="16" t="s">
        <v>28</v>
      </c>
      <c r="EM381" s="6"/>
      <c r="EN381" s="6"/>
      <c r="EO381" s="17"/>
      <c r="EP381" s="49">
        <f t="shared" ref="EP381:EY381" si="789">EP378*EP380</f>
        <v>9.768</v>
      </c>
      <c r="EQ381" s="49">
        <f t="shared" si="789"/>
        <v>39.072</v>
      </c>
      <c r="ER381" s="49">
        <f t="shared" si="789"/>
        <v>146.52</v>
      </c>
      <c r="ES381" s="49">
        <f t="shared" si="789"/>
        <v>117.216</v>
      </c>
      <c r="ET381" s="49">
        <f t="shared" si="789"/>
        <v>146.52</v>
      </c>
      <c r="EU381" s="49">
        <f t="shared" si="789"/>
        <v>234.432</v>
      </c>
      <c r="EV381" s="49">
        <f t="shared" si="789"/>
        <v>136.752</v>
      </c>
      <c r="EW381" s="49">
        <f t="shared" si="789"/>
        <v>0</v>
      </c>
      <c r="EX381" s="49">
        <f t="shared" si="789"/>
        <v>0</v>
      </c>
      <c r="EY381" s="50">
        <f t="shared" si="789"/>
        <v>0</v>
      </c>
      <c r="FA381" s="16" t="s">
        <v>28</v>
      </c>
      <c r="FB381" s="6"/>
      <c r="FC381" s="6"/>
      <c r="FD381" s="17"/>
      <c r="FE381" s="49">
        <f t="shared" ref="FE381:FN381" si="790">FE378*FE380</f>
        <v>9.768</v>
      </c>
      <c r="FF381" s="49">
        <f t="shared" si="790"/>
        <v>39.072</v>
      </c>
      <c r="FG381" s="49">
        <f t="shared" si="790"/>
        <v>146.52</v>
      </c>
      <c r="FH381" s="49">
        <f t="shared" si="790"/>
        <v>117.216</v>
      </c>
      <c r="FI381" s="49">
        <f t="shared" si="790"/>
        <v>146.52</v>
      </c>
      <c r="FJ381" s="49">
        <f t="shared" si="790"/>
        <v>234.432</v>
      </c>
      <c r="FK381" s="49">
        <f t="shared" si="790"/>
        <v>136.752</v>
      </c>
      <c r="FL381" s="49">
        <f t="shared" si="790"/>
        <v>0</v>
      </c>
      <c r="FM381" s="49">
        <f t="shared" si="790"/>
        <v>0</v>
      </c>
      <c r="FN381" s="50">
        <f t="shared" si="790"/>
        <v>0</v>
      </c>
      <c r="FP381" s="16" t="s">
        <v>28</v>
      </c>
      <c r="FQ381" s="6"/>
      <c r="FR381" s="6"/>
      <c r="FS381" s="17"/>
      <c r="FT381" s="49">
        <f t="shared" ref="FT381:GC381" si="791">FT378*FT380</f>
        <v>9.768</v>
      </c>
      <c r="FU381" s="49">
        <f t="shared" si="791"/>
        <v>39.072</v>
      </c>
      <c r="FV381" s="49">
        <f t="shared" si="791"/>
        <v>146.52</v>
      </c>
      <c r="FW381" s="49">
        <f t="shared" si="791"/>
        <v>117.216</v>
      </c>
      <c r="FX381" s="49">
        <f t="shared" si="791"/>
        <v>146.52</v>
      </c>
      <c r="FY381" s="49">
        <f t="shared" si="791"/>
        <v>234.432</v>
      </c>
      <c r="FZ381" s="49">
        <f t="shared" si="791"/>
        <v>136.752</v>
      </c>
      <c r="GA381" s="49">
        <f t="shared" si="791"/>
        <v>0</v>
      </c>
      <c r="GB381" s="49">
        <f t="shared" si="791"/>
        <v>0</v>
      </c>
      <c r="GC381" s="50">
        <f t="shared" si="791"/>
        <v>0</v>
      </c>
      <c r="GE381" s="16" t="s">
        <v>28</v>
      </c>
      <c r="GF381" s="6"/>
      <c r="GG381" s="6"/>
      <c r="GH381" s="17"/>
      <c r="GI381" s="49">
        <f t="shared" ref="GI381:GR381" si="792">GI378*GI380</f>
        <v>9.768</v>
      </c>
      <c r="GJ381" s="49">
        <f t="shared" si="792"/>
        <v>39.072</v>
      </c>
      <c r="GK381" s="49">
        <f t="shared" si="792"/>
        <v>146.52</v>
      </c>
      <c r="GL381" s="49">
        <f t="shared" si="792"/>
        <v>117.216</v>
      </c>
      <c r="GM381" s="49">
        <f t="shared" si="792"/>
        <v>146.52</v>
      </c>
      <c r="GN381" s="49">
        <f t="shared" si="792"/>
        <v>234.432</v>
      </c>
      <c r="GO381" s="49">
        <f t="shared" si="792"/>
        <v>136.752</v>
      </c>
      <c r="GP381" s="49">
        <f t="shared" si="792"/>
        <v>0</v>
      </c>
      <c r="GQ381" s="49">
        <f t="shared" si="792"/>
        <v>0</v>
      </c>
      <c r="GR381" s="50">
        <f t="shared" si="792"/>
        <v>0</v>
      </c>
    </row>
    <row r="382" ht="15.75" customHeight="1">
      <c r="A382" s="102"/>
      <c r="G382" s="16" t="s">
        <v>29</v>
      </c>
      <c r="H382" s="6"/>
      <c r="I382" s="6"/>
      <c r="J382" s="17"/>
      <c r="K382" s="46">
        <f t="shared" ref="K382:T382" si="793">K331</f>
        <v>0.15</v>
      </c>
      <c r="L382" s="46">
        <f t="shared" si="793"/>
        <v>0.2</v>
      </c>
      <c r="M382" s="46">
        <f t="shared" si="793"/>
        <v>0.3</v>
      </c>
      <c r="N382" s="46">
        <f t="shared" si="793"/>
        <v>0.55</v>
      </c>
      <c r="O382" s="46">
        <f t="shared" si="793"/>
        <v>0.55</v>
      </c>
      <c r="P382" s="46">
        <f t="shared" si="793"/>
        <v>0.55</v>
      </c>
      <c r="Q382" s="46">
        <f t="shared" si="793"/>
        <v>0.55</v>
      </c>
      <c r="R382" s="46">
        <f t="shared" si="793"/>
        <v>0.55</v>
      </c>
      <c r="S382" s="46">
        <f t="shared" si="793"/>
        <v>0.2</v>
      </c>
      <c r="T382" s="46">
        <f t="shared" si="793"/>
        <v>0.2</v>
      </c>
      <c r="V382" s="16" t="s">
        <v>29</v>
      </c>
      <c r="W382" s="6"/>
      <c r="X382" s="6"/>
      <c r="Y382" s="17"/>
      <c r="Z382" s="46">
        <f t="shared" ref="Z382:AI382" si="794">K382</f>
        <v>0.15</v>
      </c>
      <c r="AA382" s="46">
        <f t="shared" si="794"/>
        <v>0.2</v>
      </c>
      <c r="AB382" s="46">
        <f t="shared" si="794"/>
        <v>0.3</v>
      </c>
      <c r="AC382" s="46">
        <f t="shared" si="794"/>
        <v>0.55</v>
      </c>
      <c r="AD382" s="46">
        <f t="shared" si="794"/>
        <v>0.55</v>
      </c>
      <c r="AE382" s="46">
        <f t="shared" si="794"/>
        <v>0.55</v>
      </c>
      <c r="AF382" s="46">
        <f t="shared" si="794"/>
        <v>0.55</v>
      </c>
      <c r="AG382" s="46">
        <f t="shared" si="794"/>
        <v>0.55</v>
      </c>
      <c r="AH382" s="46">
        <f t="shared" si="794"/>
        <v>0.2</v>
      </c>
      <c r="AI382" s="46">
        <f t="shared" si="794"/>
        <v>0.2</v>
      </c>
      <c r="AK382" s="16" t="s">
        <v>29</v>
      </c>
      <c r="AL382" s="6"/>
      <c r="AM382" s="6"/>
      <c r="AN382" s="17"/>
      <c r="AO382" s="46">
        <f t="shared" ref="AO382:AX382" si="795">Z382</f>
        <v>0.15</v>
      </c>
      <c r="AP382" s="46">
        <f t="shared" si="795"/>
        <v>0.2</v>
      </c>
      <c r="AQ382" s="46">
        <f t="shared" si="795"/>
        <v>0.3</v>
      </c>
      <c r="AR382" s="46">
        <f t="shared" si="795"/>
        <v>0.55</v>
      </c>
      <c r="AS382" s="46">
        <f t="shared" si="795"/>
        <v>0.55</v>
      </c>
      <c r="AT382" s="46">
        <f t="shared" si="795"/>
        <v>0.55</v>
      </c>
      <c r="AU382" s="46">
        <f t="shared" si="795"/>
        <v>0.55</v>
      </c>
      <c r="AV382" s="46">
        <f t="shared" si="795"/>
        <v>0.55</v>
      </c>
      <c r="AW382" s="46">
        <f t="shared" si="795"/>
        <v>0.2</v>
      </c>
      <c r="AX382" s="46">
        <f t="shared" si="795"/>
        <v>0.2</v>
      </c>
      <c r="AZ382" s="16" t="s">
        <v>29</v>
      </c>
      <c r="BA382" s="6"/>
      <c r="BB382" s="6"/>
      <c r="BC382" s="17"/>
      <c r="BD382" s="46">
        <f t="shared" ref="BD382:BM382" si="796">AO382</f>
        <v>0.15</v>
      </c>
      <c r="BE382" s="46">
        <f t="shared" si="796"/>
        <v>0.2</v>
      </c>
      <c r="BF382" s="46">
        <f t="shared" si="796"/>
        <v>0.3</v>
      </c>
      <c r="BG382" s="46">
        <f t="shared" si="796"/>
        <v>0.55</v>
      </c>
      <c r="BH382" s="46">
        <f t="shared" si="796"/>
        <v>0.55</v>
      </c>
      <c r="BI382" s="46">
        <f t="shared" si="796"/>
        <v>0.55</v>
      </c>
      <c r="BJ382" s="46">
        <f t="shared" si="796"/>
        <v>0.55</v>
      </c>
      <c r="BK382" s="46">
        <f t="shared" si="796"/>
        <v>0.55</v>
      </c>
      <c r="BL382" s="46">
        <f t="shared" si="796"/>
        <v>0.2</v>
      </c>
      <c r="BM382" s="46">
        <f t="shared" si="796"/>
        <v>0.2</v>
      </c>
      <c r="BO382" s="16" t="s">
        <v>29</v>
      </c>
      <c r="BP382" s="6"/>
      <c r="BQ382" s="6"/>
      <c r="BR382" s="17"/>
      <c r="BS382" s="46">
        <f t="shared" ref="BS382:CB382" si="797">BD382</f>
        <v>0.15</v>
      </c>
      <c r="BT382" s="46">
        <f t="shared" si="797"/>
        <v>0.2</v>
      </c>
      <c r="BU382" s="46">
        <f t="shared" si="797"/>
        <v>0.3</v>
      </c>
      <c r="BV382" s="46">
        <f t="shared" si="797"/>
        <v>0.55</v>
      </c>
      <c r="BW382" s="46">
        <f t="shared" si="797"/>
        <v>0.55</v>
      </c>
      <c r="BX382" s="46">
        <f t="shared" si="797"/>
        <v>0.55</v>
      </c>
      <c r="BY382" s="46">
        <f t="shared" si="797"/>
        <v>0.55</v>
      </c>
      <c r="BZ382" s="46">
        <f t="shared" si="797"/>
        <v>0.55</v>
      </c>
      <c r="CA382" s="46">
        <f t="shared" si="797"/>
        <v>0.2</v>
      </c>
      <c r="CB382" s="46">
        <f t="shared" si="797"/>
        <v>0.2</v>
      </c>
      <c r="CD382" s="16" t="s">
        <v>29</v>
      </c>
      <c r="CE382" s="6"/>
      <c r="CF382" s="6"/>
      <c r="CG382" s="17"/>
      <c r="CH382" s="46">
        <f t="shared" ref="CH382:CQ382" si="798">BS382</f>
        <v>0.15</v>
      </c>
      <c r="CI382" s="46">
        <f t="shared" si="798"/>
        <v>0.2</v>
      </c>
      <c r="CJ382" s="46">
        <f t="shared" si="798"/>
        <v>0.3</v>
      </c>
      <c r="CK382" s="46">
        <f t="shared" si="798"/>
        <v>0.55</v>
      </c>
      <c r="CL382" s="46">
        <f t="shared" si="798"/>
        <v>0.55</v>
      </c>
      <c r="CM382" s="46">
        <f t="shared" si="798"/>
        <v>0.55</v>
      </c>
      <c r="CN382" s="46">
        <f t="shared" si="798"/>
        <v>0.55</v>
      </c>
      <c r="CO382" s="46">
        <f t="shared" si="798"/>
        <v>0.55</v>
      </c>
      <c r="CP382" s="46">
        <f t="shared" si="798"/>
        <v>0.2</v>
      </c>
      <c r="CQ382" s="46">
        <f t="shared" si="798"/>
        <v>0.2</v>
      </c>
      <c r="CS382" s="16" t="s">
        <v>29</v>
      </c>
      <c r="CT382" s="6"/>
      <c r="CU382" s="6"/>
      <c r="CV382" s="17"/>
      <c r="CW382" s="46">
        <f t="shared" ref="CW382:DF382" si="799">CH382</f>
        <v>0.15</v>
      </c>
      <c r="CX382" s="46">
        <f t="shared" si="799"/>
        <v>0.2</v>
      </c>
      <c r="CY382" s="46">
        <f t="shared" si="799"/>
        <v>0.3</v>
      </c>
      <c r="CZ382" s="46">
        <f t="shared" si="799"/>
        <v>0.55</v>
      </c>
      <c r="DA382" s="46">
        <f t="shared" si="799"/>
        <v>0.55</v>
      </c>
      <c r="DB382" s="46">
        <f t="shared" si="799"/>
        <v>0.55</v>
      </c>
      <c r="DC382" s="46">
        <f t="shared" si="799"/>
        <v>0.55</v>
      </c>
      <c r="DD382" s="46">
        <f t="shared" si="799"/>
        <v>0.55</v>
      </c>
      <c r="DE382" s="46">
        <f t="shared" si="799"/>
        <v>0.2</v>
      </c>
      <c r="DF382" s="46">
        <f t="shared" si="799"/>
        <v>0.2</v>
      </c>
      <c r="DH382" s="16" t="s">
        <v>29</v>
      </c>
      <c r="DI382" s="6"/>
      <c r="DJ382" s="6"/>
      <c r="DK382" s="17"/>
      <c r="DL382" s="46">
        <f t="shared" ref="DL382:DU382" si="800">CW382</f>
        <v>0.15</v>
      </c>
      <c r="DM382" s="46">
        <f t="shared" si="800"/>
        <v>0.2</v>
      </c>
      <c r="DN382" s="46">
        <f t="shared" si="800"/>
        <v>0.3</v>
      </c>
      <c r="DO382" s="46">
        <f t="shared" si="800"/>
        <v>0.55</v>
      </c>
      <c r="DP382" s="46">
        <f t="shared" si="800"/>
        <v>0.55</v>
      </c>
      <c r="DQ382" s="46">
        <f t="shared" si="800"/>
        <v>0.55</v>
      </c>
      <c r="DR382" s="46">
        <f t="shared" si="800"/>
        <v>0.55</v>
      </c>
      <c r="DS382" s="46">
        <f t="shared" si="800"/>
        <v>0.55</v>
      </c>
      <c r="DT382" s="46">
        <f t="shared" si="800"/>
        <v>0.2</v>
      </c>
      <c r="DU382" s="46">
        <f t="shared" si="800"/>
        <v>0.2</v>
      </c>
      <c r="DW382" s="16" t="s">
        <v>29</v>
      </c>
      <c r="DX382" s="6"/>
      <c r="DY382" s="6"/>
      <c r="DZ382" s="17"/>
      <c r="EA382" s="46">
        <f t="shared" ref="EA382:EJ382" si="801">DL382</f>
        <v>0.15</v>
      </c>
      <c r="EB382" s="46">
        <f t="shared" si="801"/>
        <v>0.2</v>
      </c>
      <c r="EC382" s="46">
        <f t="shared" si="801"/>
        <v>0.3</v>
      </c>
      <c r="ED382" s="46">
        <f t="shared" si="801"/>
        <v>0.55</v>
      </c>
      <c r="EE382" s="46">
        <f t="shared" si="801"/>
        <v>0.55</v>
      </c>
      <c r="EF382" s="46">
        <f t="shared" si="801"/>
        <v>0.55</v>
      </c>
      <c r="EG382" s="46">
        <f t="shared" si="801"/>
        <v>0.55</v>
      </c>
      <c r="EH382" s="46">
        <f t="shared" si="801"/>
        <v>0.55</v>
      </c>
      <c r="EI382" s="46">
        <f t="shared" si="801"/>
        <v>0.2</v>
      </c>
      <c r="EJ382" s="46">
        <f t="shared" si="801"/>
        <v>0.2</v>
      </c>
      <c r="EL382" s="16" t="s">
        <v>29</v>
      </c>
      <c r="EM382" s="6"/>
      <c r="EN382" s="6"/>
      <c r="EO382" s="17"/>
      <c r="EP382" s="46">
        <f t="shared" ref="EP382:EY382" si="802">EA382</f>
        <v>0.15</v>
      </c>
      <c r="EQ382" s="46">
        <f t="shared" si="802"/>
        <v>0.2</v>
      </c>
      <c r="ER382" s="46">
        <f t="shared" si="802"/>
        <v>0.3</v>
      </c>
      <c r="ES382" s="46">
        <f t="shared" si="802"/>
        <v>0.55</v>
      </c>
      <c r="ET382" s="46">
        <f t="shared" si="802"/>
        <v>0.55</v>
      </c>
      <c r="EU382" s="46">
        <f t="shared" si="802"/>
        <v>0.55</v>
      </c>
      <c r="EV382" s="46">
        <f t="shared" si="802"/>
        <v>0.55</v>
      </c>
      <c r="EW382" s="46">
        <f t="shared" si="802"/>
        <v>0.55</v>
      </c>
      <c r="EX382" s="46">
        <f t="shared" si="802"/>
        <v>0.2</v>
      </c>
      <c r="EY382" s="46">
        <f t="shared" si="802"/>
        <v>0.2</v>
      </c>
      <c r="FA382" s="16" t="s">
        <v>29</v>
      </c>
      <c r="FB382" s="6"/>
      <c r="FC382" s="6"/>
      <c r="FD382" s="17"/>
      <c r="FE382" s="46">
        <f t="shared" ref="FE382:FN382" si="803">EP382</f>
        <v>0.15</v>
      </c>
      <c r="FF382" s="46">
        <f t="shared" si="803"/>
        <v>0.2</v>
      </c>
      <c r="FG382" s="46">
        <f t="shared" si="803"/>
        <v>0.3</v>
      </c>
      <c r="FH382" s="46">
        <f t="shared" si="803"/>
        <v>0.55</v>
      </c>
      <c r="FI382" s="46">
        <f t="shared" si="803"/>
        <v>0.55</v>
      </c>
      <c r="FJ382" s="46">
        <f t="shared" si="803"/>
        <v>0.55</v>
      </c>
      <c r="FK382" s="46">
        <f t="shared" si="803"/>
        <v>0.55</v>
      </c>
      <c r="FL382" s="46">
        <f t="shared" si="803"/>
        <v>0.55</v>
      </c>
      <c r="FM382" s="46">
        <f t="shared" si="803"/>
        <v>0.2</v>
      </c>
      <c r="FN382" s="46">
        <f t="shared" si="803"/>
        <v>0.2</v>
      </c>
      <c r="FP382" s="16" t="s">
        <v>29</v>
      </c>
      <c r="FQ382" s="6"/>
      <c r="FR382" s="6"/>
      <c r="FS382" s="17"/>
      <c r="FT382" s="46">
        <f t="shared" ref="FT382:GC382" si="804">FE382</f>
        <v>0.15</v>
      </c>
      <c r="FU382" s="46">
        <f t="shared" si="804"/>
        <v>0.2</v>
      </c>
      <c r="FV382" s="46">
        <f t="shared" si="804"/>
        <v>0.3</v>
      </c>
      <c r="FW382" s="46">
        <f t="shared" si="804"/>
        <v>0.55</v>
      </c>
      <c r="FX382" s="46">
        <f t="shared" si="804"/>
        <v>0.55</v>
      </c>
      <c r="FY382" s="46">
        <f t="shared" si="804"/>
        <v>0.55</v>
      </c>
      <c r="FZ382" s="46">
        <f t="shared" si="804"/>
        <v>0.55</v>
      </c>
      <c r="GA382" s="46">
        <f t="shared" si="804"/>
        <v>0.55</v>
      </c>
      <c r="GB382" s="46">
        <f t="shared" si="804"/>
        <v>0.2</v>
      </c>
      <c r="GC382" s="46">
        <f t="shared" si="804"/>
        <v>0.2</v>
      </c>
      <c r="GE382" s="16" t="s">
        <v>29</v>
      </c>
      <c r="GF382" s="6"/>
      <c r="GG382" s="6"/>
      <c r="GH382" s="17"/>
      <c r="GI382" s="46">
        <f t="shared" ref="GI382:GR382" si="805">FT382</f>
        <v>0.15</v>
      </c>
      <c r="GJ382" s="46">
        <f t="shared" si="805"/>
        <v>0.2</v>
      </c>
      <c r="GK382" s="46">
        <f t="shared" si="805"/>
        <v>0.3</v>
      </c>
      <c r="GL382" s="46">
        <f t="shared" si="805"/>
        <v>0.55</v>
      </c>
      <c r="GM382" s="46">
        <f t="shared" si="805"/>
        <v>0.55</v>
      </c>
      <c r="GN382" s="46">
        <f t="shared" si="805"/>
        <v>0.55</v>
      </c>
      <c r="GO382" s="46">
        <f t="shared" si="805"/>
        <v>0.55</v>
      </c>
      <c r="GP382" s="46">
        <f t="shared" si="805"/>
        <v>0.55</v>
      </c>
      <c r="GQ382" s="46">
        <f t="shared" si="805"/>
        <v>0.2</v>
      </c>
      <c r="GR382" s="46">
        <f t="shared" si="805"/>
        <v>0.2</v>
      </c>
    </row>
    <row r="383" ht="15.75" customHeight="1">
      <c r="A383" s="102"/>
      <c r="G383" s="16" t="s">
        <v>30</v>
      </c>
      <c r="H383" s="6"/>
      <c r="I383" s="6"/>
      <c r="J383" s="17"/>
      <c r="K383" s="49">
        <f t="shared" ref="K383:T383" si="806">K381-(K381*K382)</f>
        <v>8.3028</v>
      </c>
      <c r="L383" s="49">
        <f t="shared" si="806"/>
        <v>31.2576</v>
      </c>
      <c r="M383" s="49">
        <f t="shared" si="806"/>
        <v>102.564</v>
      </c>
      <c r="N383" s="49">
        <f t="shared" si="806"/>
        <v>52.7472</v>
      </c>
      <c r="O383" s="49">
        <f t="shared" si="806"/>
        <v>65.934</v>
      </c>
      <c r="P383" s="49">
        <f t="shared" si="806"/>
        <v>105.4944</v>
      </c>
      <c r="Q383" s="49">
        <f t="shared" si="806"/>
        <v>61.5384</v>
      </c>
      <c r="R383" s="49">
        <f t="shared" si="806"/>
        <v>0</v>
      </c>
      <c r="S383" s="49">
        <f t="shared" si="806"/>
        <v>0</v>
      </c>
      <c r="T383" s="50">
        <f t="shared" si="806"/>
        <v>0</v>
      </c>
      <c r="V383" s="16" t="s">
        <v>30</v>
      </c>
      <c r="W383" s="6"/>
      <c r="X383" s="6"/>
      <c r="Y383" s="17"/>
      <c r="Z383" s="49">
        <f t="shared" ref="Z383:AI383" si="807">Z381-(Z381*Z382)</f>
        <v>8.3028</v>
      </c>
      <c r="AA383" s="49">
        <f t="shared" si="807"/>
        <v>31.2576</v>
      </c>
      <c r="AB383" s="49">
        <f t="shared" si="807"/>
        <v>102.564</v>
      </c>
      <c r="AC383" s="49">
        <f t="shared" si="807"/>
        <v>52.7472</v>
      </c>
      <c r="AD383" s="49">
        <f t="shared" si="807"/>
        <v>65.934</v>
      </c>
      <c r="AE383" s="49">
        <f t="shared" si="807"/>
        <v>105.4944</v>
      </c>
      <c r="AF383" s="49">
        <f t="shared" si="807"/>
        <v>61.5384</v>
      </c>
      <c r="AG383" s="49">
        <f t="shared" si="807"/>
        <v>0</v>
      </c>
      <c r="AH383" s="49">
        <f t="shared" si="807"/>
        <v>0</v>
      </c>
      <c r="AI383" s="50">
        <f t="shared" si="807"/>
        <v>0</v>
      </c>
      <c r="AK383" s="16" t="s">
        <v>30</v>
      </c>
      <c r="AL383" s="6"/>
      <c r="AM383" s="6"/>
      <c r="AN383" s="17"/>
      <c r="AO383" s="49">
        <f t="shared" ref="AO383:AX383" si="808">AO381-(AO381*AO382)</f>
        <v>8.3028</v>
      </c>
      <c r="AP383" s="49">
        <f t="shared" si="808"/>
        <v>31.2576</v>
      </c>
      <c r="AQ383" s="49">
        <f t="shared" si="808"/>
        <v>102.564</v>
      </c>
      <c r="AR383" s="49">
        <f t="shared" si="808"/>
        <v>52.7472</v>
      </c>
      <c r="AS383" s="49">
        <f t="shared" si="808"/>
        <v>65.934</v>
      </c>
      <c r="AT383" s="49">
        <f t="shared" si="808"/>
        <v>105.4944</v>
      </c>
      <c r="AU383" s="49">
        <f t="shared" si="808"/>
        <v>61.5384</v>
      </c>
      <c r="AV383" s="49">
        <f t="shared" si="808"/>
        <v>0</v>
      </c>
      <c r="AW383" s="49">
        <f t="shared" si="808"/>
        <v>0</v>
      </c>
      <c r="AX383" s="50">
        <f t="shared" si="808"/>
        <v>0</v>
      </c>
      <c r="AZ383" s="16" t="s">
        <v>30</v>
      </c>
      <c r="BA383" s="6"/>
      <c r="BB383" s="6"/>
      <c r="BC383" s="17"/>
      <c r="BD383" s="49">
        <f t="shared" ref="BD383:BM383" si="809">BD381-(BD381*BD382)</f>
        <v>8.3028</v>
      </c>
      <c r="BE383" s="49">
        <f t="shared" si="809"/>
        <v>31.2576</v>
      </c>
      <c r="BF383" s="49">
        <f t="shared" si="809"/>
        <v>102.564</v>
      </c>
      <c r="BG383" s="49">
        <f t="shared" si="809"/>
        <v>52.7472</v>
      </c>
      <c r="BH383" s="49">
        <f t="shared" si="809"/>
        <v>65.934</v>
      </c>
      <c r="BI383" s="49">
        <f t="shared" si="809"/>
        <v>105.4944</v>
      </c>
      <c r="BJ383" s="49">
        <f t="shared" si="809"/>
        <v>61.5384</v>
      </c>
      <c r="BK383" s="49">
        <f t="shared" si="809"/>
        <v>0</v>
      </c>
      <c r="BL383" s="49">
        <f t="shared" si="809"/>
        <v>0</v>
      </c>
      <c r="BM383" s="50">
        <f t="shared" si="809"/>
        <v>0</v>
      </c>
      <c r="BO383" s="16" t="s">
        <v>30</v>
      </c>
      <c r="BP383" s="6"/>
      <c r="BQ383" s="6"/>
      <c r="BR383" s="17"/>
      <c r="BS383" s="49">
        <f t="shared" ref="BS383:CB383" si="810">BS381-(BS381*BS382)</f>
        <v>8.3028</v>
      </c>
      <c r="BT383" s="49">
        <f t="shared" si="810"/>
        <v>31.2576</v>
      </c>
      <c r="BU383" s="49">
        <f t="shared" si="810"/>
        <v>102.564</v>
      </c>
      <c r="BV383" s="49">
        <f t="shared" si="810"/>
        <v>52.7472</v>
      </c>
      <c r="BW383" s="49">
        <f t="shared" si="810"/>
        <v>65.934</v>
      </c>
      <c r="BX383" s="49">
        <f t="shared" si="810"/>
        <v>105.4944</v>
      </c>
      <c r="BY383" s="49">
        <f t="shared" si="810"/>
        <v>61.5384</v>
      </c>
      <c r="BZ383" s="49">
        <f t="shared" si="810"/>
        <v>0</v>
      </c>
      <c r="CA383" s="49">
        <f t="shared" si="810"/>
        <v>0</v>
      </c>
      <c r="CB383" s="50">
        <f t="shared" si="810"/>
        <v>0</v>
      </c>
      <c r="CD383" s="16" t="s">
        <v>30</v>
      </c>
      <c r="CE383" s="6"/>
      <c r="CF383" s="6"/>
      <c r="CG383" s="17"/>
      <c r="CH383" s="49">
        <f t="shared" ref="CH383:CQ383" si="811">CH381-(CH381*CH382)</f>
        <v>8.3028</v>
      </c>
      <c r="CI383" s="49">
        <f t="shared" si="811"/>
        <v>31.2576</v>
      </c>
      <c r="CJ383" s="49">
        <f t="shared" si="811"/>
        <v>102.564</v>
      </c>
      <c r="CK383" s="49">
        <f t="shared" si="811"/>
        <v>52.7472</v>
      </c>
      <c r="CL383" s="49">
        <f t="shared" si="811"/>
        <v>65.934</v>
      </c>
      <c r="CM383" s="49">
        <f t="shared" si="811"/>
        <v>105.4944</v>
      </c>
      <c r="CN383" s="49">
        <f t="shared" si="811"/>
        <v>61.5384</v>
      </c>
      <c r="CO383" s="49">
        <f t="shared" si="811"/>
        <v>0</v>
      </c>
      <c r="CP383" s="49">
        <f t="shared" si="811"/>
        <v>0</v>
      </c>
      <c r="CQ383" s="50">
        <f t="shared" si="811"/>
        <v>0</v>
      </c>
      <c r="CS383" s="16" t="s">
        <v>30</v>
      </c>
      <c r="CT383" s="6"/>
      <c r="CU383" s="6"/>
      <c r="CV383" s="17"/>
      <c r="CW383" s="49">
        <f t="shared" ref="CW383:DF383" si="812">CW381-(CW381*CW382)</f>
        <v>8.3028</v>
      </c>
      <c r="CX383" s="49">
        <f t="shared" si="812"/>
        <v>31.2576</v>
      </c>
      <c r="CY383" s="49">
        <f t="shared" si="812"/>
        <v>102.564</v>
      </c>
      <c r="CZ383" s="49">
        <f t="shared" si="812"/>
        <v>52.7472</v>
      </c>
      <c r="DA383" s="49">
        <f t="shared" si="812"/>
        <v>65.934</v>
      </c>
      <c r="DB383" s="49">
        <f t="shared" si="812"/>
        <v>105.4944</v>
      </c>
      <c r="DC383" s="49">
        <f t="shared" si="812"/>
        <v>61.5384</v>
      </c>
      <c r="DD383" s="49">
        <f t="shared" si="812"/>
        <v>0</v>
      </c>
      <c r="DE383" s="49">
        <f t="shared" si="812"/>
        <v>0</v>
      </c>
      <c r="DF383" s="50">
        <f t="shared" si="812"/>
        <v>0</v>
      </c>
      <c r="DH383" s="16" t="s">
        <v>30</v>
      </c>
      <c r="DI383" s="6"/>
      <c r="DJ383" s="6"/>
      <c r="DK383" s="17"/>
      <c r="DL383" s="49">
        <f t="shared" ref="DL383:DU383" si="813">DL381-(DL381*DL382)</f>
        <v>8.3028</v>
      </c>
      <c r="DM383" s="49">
        <f t="shared" si="813"/>
        <v>31.2576</v>
      </c>
      <c r="DN383" s="49">
        <f t="shared" si="813"/>
        <v>102.564</v>
      </c>
      <c r="DO383" s="49">
        <f t="shared" si="813"/>
        <v>52.7472</v>
      </c>
      <c r="DP383" s="49">
        <f t="shared" si="813"/>
        <v>65.934</v>
      </c>
      <c r="DQ383" s="49">
        <f t="shared" si="813"/>
        <v>105.4944</v>
      </c>
      <c r="DR383" s="49">
        <f t="shared" si="813"/>
        <v>61.5384</v>
      </c>
      <c r="DS383" s="49">
        <f t="shared" si="813"/>
        <v>0</v>
      </c>
      <c r="DT383" s="49">
        <f t="shared" si="813"/>
        <v>0</v>
      </c>
      <c r="DU383" s="50">
        <f t="shared" si="813"/>
        <v>0</v>
      </c>
      <c r="DW383" s="16" t="s">
        <v>30</v>
      </c>
      <c r="DX383" s="6"/>
      <c r="DY383" s="6"/>
      <c r="DZ383" s="17"/>
      <c r="EA383" s="49">
        <f t="shared" ref="EA383:EJ383" si="814">EA381-(EA381*EA382)</f>
        <v>8.3028</v>
      </c>
      <c r="EB383" s="49">
        <f t="shared" si="814"/>
        <v>31.2576</v>
      </c>
      <c r="EC383" s="49">
        <f t="shared" si="814"/>
        <v>102.564</v>
      </c>
      <c r="ED383" s="49">
        <f t="shared" si="814"/>
        <v>52.7472</v>
      </c>
      <c r="EE383" s="49">
        <f t="shared" si="814"/>
        <v>65.934</v>
      </c>
      <c r="EF383" s="49">
        <f t="shared" si="814"/>
        <v>105.4944</v>
      </c>
      <c r="EG383" s="49">
        <f t="shared" si="814"/>
        <v>61.5384</v>
      </c>
      <c r="EH383" s="49">
        <f t="shared" si="814"/>
        <v>0</v>
      </c>
      <c r="EI383" s="49">
        <f t="shared" si="814"/>
        <v>0</v>
      </c>
      <c r="EJ383" s="50">
        <f t="shared" si="814"/>
        <v>0</v>
      </c>
      <c r="EL383" s="16" t="s">
        <v>30</v>
      </c>
      <c r="EM383" s="6"/>
      <c r="EN383" s="6"/>
      <c r="EO383" s="17"/>
      <c r="EP383" s="49">
        <f t="shared" ref="EP383:EY383" si="815">EP381-(EP381*EP382)</f>
        <v>8.3028</v>
      </c>
      <c r="EQ383" s="49">
        <f t="shared" si="815"/>
        <v>31.2576</v>
      </c>
      <c r="ER383" s="49">
        <f t="shared" si="815"/>
        <v>102.564</v>
      </c>
      <c r="ES383" s="49">
        <f t="shared" si="815"/>
        <v>52.7472</v>
      </c>
      <c r="ET383" s="49">
        <f t="shared" si="815"/>
        <v>65.934</v>
      </c>
      <c r="EU383" s="49">
        <f t="shared" si="815"/>
        <v>105.4944</v>
      </c>
      <c r="EV383" s="49">
        <f t="shared" si="815"/>
        <v>61.5384</v>
      </c>
      <c r="EW383" s="49">
        <f t="shared" si="815"/>
        <v>0</v>
      </c>
      <c r="EX383" s="49">
        <f t="shared" si="815"/>
        <v>0</v>
      </c>
      <c r="EY383" s="50">
        <f t="shared" si="815"/>
        <v>0</v>
      </c>
      <c r="FA383" s="16" t="s">
        <v>30</v>
      </c>
      <c r="FB383" s="6"/>
      <c r="FC383" s="6"/>
      <c r="FD383" s="17"/>
      <c r="FE383" s="49">
        <f t="shared" ref="FE383:FN383" si="816">FE381-(FE381*FE382)</f>
        <v>8.3028</v>
      </c>
      <c r="FF383" s="49">
        <f t="shared" si="816"/>
        <v>31.2576</v>
      </c>
      <c r="FG383" s="49">
        <f t="shared" si="816"/>
        <v>102.564</v>
      </c>
      <c r="FH383" s="49">
        <f t="shared" si="816"/>
        <v>52.7472</v>
      </c>
      <c r="FI383" s="49">
        <f t="shared" si="816"/>
        <v>65.934</v>
      </c>
      <c r="FJ383" s="49">
        <f t="shared" si="816"/>
        <v>105.4944</v>
      </c>
      <c r="FK383" s="49">
        <f t="shared" si="816"/>
        <v>61.5384</v>
      </c>
      <c r="FL383" s="49">
        <f t="shared" si="816"/>
        <v>0</v>
      </c>
      <c r="FM383" s="49">
        <f t="shared" si="816"/>
        <v>0</v>
      </c>
      <c r="FN383" s="50">
        <f t="shared" si="816"/>
        <v>0</v>
      </c>
      <c r="FP383" s="16" t="s">
        <v>30</v>
      </c>
      <c r="FQ383" s="6"/>
      <c r="FR383" s="6"/>
      <c r="FS383" s="17"/>
      <c r="FT383" s="49">
        <f t="shared" ref="FT383:GC383" si="817">FT381-(FT381*FT382)</f>
        <v>8.3028</v>
      </c>
      <c r="FU383" s="49">
        <f t="shared" si="817"/>
        <v>31.2576</v>
      </c>
      <c r="FV383" s="49">
        <f t="shared" si="817"/>
        <v>102.564</v>
      </c>
      <c r="FW383" s="49">
        <f t="shared" si="817"/>
        <v>52.7472</v>
      </c>
      <c r="FX383" s="49">
        <f t="shared" si="817"/>
        <v>65.934</v>
      </c>
      <c r="FY383" s="49">
        <f t="shared" si="817"/>
        <v>105.4944</v>
      </c>
      <c r="FZ383" s="49">
        <f t="shared" si="817"/>
        <v>61.5384</v>
      </c>
      <c r="GA383" s="49">
        <f t="shared" si="817"/>
        <v>0</v>
      </c>
      <c r="GB383" s="49">
        <f t="shared" si="817"/>
        <v>0</v>
      </c>
      <c r="GC383" s="50">
        <f t="shared" si="817"/>
        <v>0</v>
      </c>
      <c r="GE383" s="16" t="s">
        <v>30</v>
      </c>
      <c r="GF383" s="6"/>
      <c r="GG383" s="6"/>
      <c r="GH383" s="17"/>
      <c r="GI383" s="49">
        <f t="shared" ref="GI383:GR383" si="818">GI381-(GI381*GI382)</f>
        <v>8.3028</v>
      </c>
      <c r="GJ383" s="49">
        <f t="shared" si="818"/>
        <v>31.2576</v>
      </c>
      <c r="GK383" s="49">
        <f t="shared" si="818"/>
        <v>102.564</v>
      </c>
      <c r="GL383" s="49">
        <f t="shared" si="818"/>
        <v>52.7472</v>
      </c>
      <c r="GM383" s="49">
        <f t="shared" si="818"/>
        <v>65.934</v>
      </c>
      <c r="GN383" s="49">
        <f t="shared" si="818"/>
        <v>105.4944</v>
      </c>
      <c r="GO383" s="49">
        <f t="shared" si="818"/>
        <v>61.5384</v>
      </c>
      <c r="GP383" s="49">
        <f t="shared" si="818"/>
        <v>0</v>
      </c>
      <c r="GQ383" s="49">
        <f t="shared" si="818"/>
        <v>0</v>
      </c>
      <c r="GR383" s="50">
        <f t="shared" si="818"/>
        <v>0</v>
      </c>
    </row>
    <row r="384" ht="15.75" customHeight="1">
      <c r="A384" s="102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O384" s="48"/>
      <c r="AP384" s="48"/>
      <c r="AQ384" s="48"/>
      <c r="AR384" s="48"/>
      <c r="AS384" s="48"/>
      <c r="AT384" s="48"/>
      <c r="AU384" s="48"/>
      <c r="AV384" s="48"/>
      <c r="AW384" s="48"/>
      <c r="AX384" s="48"/>
      <c r="BD384" s="48"/>
      <c r="BE384" s="48"/>
      <c r="BF384" s="48"/>
      <c r="BG384" s="48"/>
      <c r="BH384" s="48"/>
      <c r="BI384" s="48"/>
      <c r="BJ384" s="48"/>
      <c r="BK384" s="48"/>
      <c r="BL384" s="48"/>
      <c r="BM384" s="48"/>
      <c r="BS384" s="48"/>
      <c r="BT384" s="48"/>
      <c r="BU384" s="48"/>
      <c r="BV384" s="48"/>
      <c r="BW384" s="48"/>
      <c r="BX384" s="48"/>
      <c r="BY384" s="48"/>
      <c r="BZ384" s="48"/>
      <c r="CA384" s="48"/>
      <c r="CB384" s="48"/>
      <c r="CH384" s="48"/>
      <c r="CI384" s="48"/>
      <c r="CJ384" s="48"/>
      <c r="CK384" s="48"/>
      <c r="CL384" s="48"/>
      <c r="CM384" s="48"/>
      <c r="CN384" s="48"/>
      <c r="CO384" s="48"/>
      <c r="CP384" s="48"/>
      <c r="CQ384" s="48"/>
      <c r="CW384" s="48"/>
      <c r="CX384" s="48"/>
      <c r="CY384" s="48"/>
      <c r="CZ384" s="48"/>
      <c r="DA384" s="48"/>
      <c r="DB384" s="48"/>
      <c r="DC384" s="48"/>
      <c r="DD384" s="48"/>
      <c r="DE384" s="48"/>
      <c r="DF384" s="48"/>
      <c r="DL384" s="48"/>
      <c r="DM384" s="48"/>
      <c r="DN384" s="48"/>
      <c r="DO384" s="48"/>
      <c r="DP384" s="48"/>
      <c r="DQ384" s="48"/>
      <c r="DR384" s="48"/>
      <c r="DS384" s="48"/>
      <c r="DT384" s="48"/>
      <c r="DU384" s="48"/>
      <c r="EA384" s="48"/>
      <c r="EB384" s="48"/>
      <c r="EC384" s="48"/>
      <c r="ED384" s="48"/>
      <c r="EE384" s="48"/>
      <c r="EF384" s="48"/>
      <c r="EG384" s="48"/>
      <c r="EH384" s="48"/>
      <c r="EI384" s="48"/>
      <c r="EJ384" s="48"/>
      <c r="EP384" s="48"/>
      <c r="EQ384" s="48"/>
      <c r="ER384" s="48"/>
      <c r="ES384" s="48"/>
      <c r="ET384" s="48"/>
      <c r="EU384" s="48"/>
      <c r="EV384" s="48"/>
      <c r="EW384" s="48"/>
      <c r="EX384" s="48"/>
      <c r="EY384" s="48"/>
      <c r="FE384" s="48"/>
      <c r="FF384" s="48"/>
      <c r="FG384" s="48"/>
      <c r="FH384" s="48"/>
      <c r="FI384" s="48"/>
      <c r="FJ384" s="48"/>
      <c r="FK384" s="48"/>
      <c r="FL384" s="48"/>
      <c r="FM384" s="48"/>
      <c r="FN384" s="48"/>
      <c r="FT384" s="48"/>
      <c r="FU384" s="48"/>
      <c r="FV384" s="48"/>
      <c r="FW384" s="48"/>
      <c r="FX384" s="48"/>
      <c r="FY384" s="48"/>
      <c r="FZ384" s="48"/>
      <c r="GA384" s="48"/>
      <c r="GB384" s="48"/>
      <c r="GC384" s="48"/>
      <c r="GI384" s="48"/>
      <c r="GJ384" s="48"/>
      <c r="GK384" s="48"/>
      <c r="GL384" s="48"/>
      <c r="GM384" s="48"/>
      <c r="GN384" s="48"/>
      <c r="GO384" s="48"/>
      <c r="GP384" s="48"/>
      <c r="GQ384" s="48"/>
      <c r="GR384" s="48"/>
    </row>
    <row r="385" ht="15.75" customHeight="1">
      <c r="A385" s="102"/>
    </row>
    <row r="386" ht="15.75" customHeight="1">
      <c r="A386" s="102"/>
    </row>
    <row r="387" ht="15.75" customHeight="1">
      <c r="A387" s="102"/>
      <c r="H387" s="51" t="s">
        <v>31</v>
      </c>
      <c r="I387" s="8"/>
      <c r="J387" s="8"/>
      <c r="K387" s="8"/>
      <c r="L387" s="8"/>
      <c r="M387" s="9"/>
      <c r="O387" s="51" t="s">
        <v>32</v>
      </c>
      <c r="P387" s="8"/>
      <c r="Q387" s="8"/>
      <c r="R387" s="8"/>
      <c r="S387" s="9"/>
      <c r="W387" s="51" t="s">
        <v>31</v>
      </c>
      <c r="X387" s="8"/>
      <c r="Y387" s="8"/>
      <c r="Z387" s="8"/>
      <c r="AA387" s="8"/>
      <c r="AB387" s="9"/>
      <c r="AD387" s="51" t="s">
        <v>32</v>
      </c>
      <c r="AE387" s="8"/>
      <c r="AF387" s="8"/>
      <c r="AG387" s="8"/>
      <c r="AH387" s="9"/>
      <c r="AL387" s="51" t="s">
        <v>31</v>
      </c>
      <c r="AM387" s="8"/>
      <c r="AN387" s="8"/>
      <c r="AO387" s="8"/>
      <c r="AP387" s="8"/>
      <c r="AQ387" s="9"/>
      <c r="AS387" s="51" t="s">
        <v>32</v>
      </c>
      <c r="AT387" s="8"/>
      <c r="AU387" s="8"/>
      <c r="AV387" s="8"/>
      <c r="AW387" s="9"/>
      <c r="BA387" s="51" t="s">
        <v>31</v>
      </c>
      <c r="BB387" s="8"/>
      <c r="BC387" s="8"/>
      <c r="BD387" s="8"/>
      <c r="BE387" s="8"/>
      <c r="BF387" s="9"/>
      <c r="BH387" s="51" t="s">
        <v>32</v>
      </c>
      <c r="BI387" s="8"/>
      <c r="BJ387" s="8"/>
      <c r="BK387" s="8"/>
      <c r="BL387" s="9"/>
      <c r="BP387" s="51" t="s">
        <v>31</v>
      </c>
      <c r="BQ387" s="8"/>
      <c r="BR387" s="8"/>
      <c r="BS387" s="8"/>
      <c r="BT387" s="8"/>
      <c r="BU387" s="9"/>
      <c r="BW387" s="51" t="s">
        <v>32</v>
      </c>
      <c r="BX387" s="8"/>
      <c r="BY387" s="8"/>
      <c r="BZ387" s="8"/>
      <c r="CA387" s="9"/>
      <c r="CE387" s="51" t="s">
        <v>31</v>
      </c>
      <c r="CF387" s="8"/>
      <c r="CG387" s="8"/>
      <c r="CH387" s="8"/>
      <c r="CI387" s="8"/>
      <c r="CJ387" s="9"/>
      <c r="CL387" s="51" t="s">
        <v>32</v>
      </c>
      <c r="CM387" s="8"/>
      <c r="CN387" s="8"/>
      <c r="CO387" s="8"/>
      <c r="CP387" s="9"/>
      <c r="CT387" s="51" t="s">
        <v>31</v>
      </c>
      <c r="CU387" s="8"/>
      <c r="CV387" s="8"/>
      <c r="CW387" s="8"/>
      <c r="CX387" s="8"/>
      <c r="CY387" s="9"/>
      <c r="DA387" s="51" t="s">
        <v>32</v>
      </c>
      <c r="DB387" s="8"/>
      <c r="DC387" s="8"/>
      <c r="DD387" s="8"/>
      <c r="DE387" s="9"/>
      <c r="DI387" s="51" t="s">
        <v>31</v>
      </c>
      <c r="DJ387" s="8"/>
      <c r="DK387" s="8"/>
      <c r="DL387" s="8"/>
      <c r="DM387" s="8"/>
      <c r="DN387" s="9"/>
      <c r="DP387" s="51" t="s">
        <v>32</v>
      </c>
      <c r="DQ387" s="8"/>
      <c r="DR387" s="8"/>
      <c r="DS387" s="8"/>
      <c r="DT387" s="9"/>
      <c r="DX387" s="51" t="s">
        <v>31</v>
      </c>
      <c r="DY387" s="8"/>
      <c r="DZ387" s="8"/>
      <c r="EA387" s="8"/>
      <c r="EB387" s="8"/>
      <c r="EC387" s="9"/>
      <c r="EE387" s="51" t="s">
        <v>32</v>
      </c>
      <c r="EF387" s="8"/>
      <c r="EG387" s="8"/>
      <c r="EH387" s="8"/>
      <c r="EI387" s="9"/>
      <c r="EM387" s="51" t="s">
        <v>31</v>
      </c>
      <c r="EN387" s="8"/>
      <c r="EO387" s="8"/>
      <c r="EP387" s="8"/>
      <c r="EQ387" s="8"/>
      <c r="ER387" s="9"/>
      <c r="ET387" s="51" t="s">
        <v>32</v>
      </c>
      <c r="EU387" s="8"/>
      <c r="EV387" s="8"/>
      <c r="EW387" s="8"/>
      <c r="EX387" s="9"/>
      <c r="FB387" s="51" t="s">
        <v>31</v>
      </c>
      <c r="FC387" s="8"/>
      <c r="FD387" s="8"/>
      <c r="FE387" s="8"/>
      <c r="FF387" s="8"/>
      <c r="FG387" s="9"/>
      <c r="FI387" s="51" t="s">
        <v>32</v>
      </c>
      <c r="FJ387" s="8"/>
      <c r="FK387" s="8"/>
      <c r="FL387" s="8"/>
      <c r="FM387" s="9"/>
      <c r="FQ387" s="51" t="s">
        <v>31</v>
      </c>
      <c r="FR387" s="8"/>
      <c r="FS387" s="8"/>
      <c r="FT387" s="8"/>
      <c r="FU387" s="8"/>
      <c r="FV387" s="9"/>
      <c r="FX387" s="51" t="s">
        <v>32</v>
      </c>
      <c r="FY387" s="8"/>
      <c r="FZ387" s="8"/>
      <c r="GA387" s="8"/>
      <c r="GB387" s="9"/>
      <c r="GF387" s="51" t="s">
        <v>31</v>
      </c>
      <c r="GG387" s="8"/>
      <c r="GH387" s="8"/>
      <c r="GI387" s="8"/>
      <c r="GJ387" s="8"/>
      <c r="GK387" s="9"/>
      <c r="GM387" s="51" t="s">
        <v>32</v>
      </c>
      <c r="GN387" s="8"/>
      <c r="GO387" s="8"/>
      <c r="GP387" s="8"/>
      <c r="GQ387" s="9"/>
    </row>
    <row r="388" ht="15.75" customHeight="1">
      <c r="A388" s="102"/>
      <c r="H388" s="52" t="s">
        <v>33</v>
      </c>
      <c r="I388" s="6"/>
      <c r="J388" s="6"/>
      <c r="K388" s="17"/>
      <c r="L388" s="53">
        <f>L389/K368</f>
        <v>34.595</v>
      </c>
      <c r="M388" s="54" t="s">
        <v>15</v>
      </c>
      <c r="O388" s="55" t="s">
        <v>34</v>
      </c>
      <c r="P388" s="11"/>
      <c r="Q388" s="14"/>
      <c r="R388" s="56">
        <f>R390/K368</f>
        <v>72.19773</v>
      </c>
      <c r="S388" s="14"/>
      <c r="W388" s="52" t="s">
        <v>33</v>
      </c>
      <c r="X388" s="6"/>
      <c r="Y388" s="6"/>
      <c r="Z388" s="17"/>
      <c r="AA388" s="53">
        <f>AA389/Z368</f>
        <v>34.595</v>
      </c>
      <c r="AB388" s="54" t="s">
        <v>15</v>
      </c>
      <c r="AD388" s="55" t="s">
        <v>34</v>
      </c>
      <c r="AE388" s="11"/>
      <c r="AF388" s="14"/>
      <c r="AG388" s="56">
        <f>AG390/Z368</f>
        <v>72.19773</v>
      </c>
      <c r="AH388" s="14"/>
      <c r="AL388" s="52" t="s">
        <v>33</v>
      </c>
      <c r="AM388" s="6"/>
      <c r="AN388" s="6"/>
      <c r="AO388" s="17"/>
      <c r="AP388" s="53">
        <f>AP389/AO368</f>
        <v>34.595</v>
      </c>
      <c r="AQ388" s="54" t="s">
        <v>15</v>
      </c>
      <c r="AS388" s="55" t="s">
        <v>34</v>
      </c>
      <c r="AT388" s="11"/>
      <c r="AU388" s="14"/>
      <c r="AV388" s="56">
        <f>AV390/AO368</f>
        <v>72.19773</v>
      </c>
      <c r="AW388" s="14"/>
      <c r="BA388" s="52" t="s">
        <v>33</v>
      </c>
      <c r="BB388" s="6"/>
      <c r="BC388" s="6"/>
      <c r="BD388" s="17"/>
      <c r="BE388" s="53">
        <f>BE389/BD368</f>
        <v>34.595</v>
      </c>
      <c r="BF388" s="54" t="s">
        <v>15</v>
      </c>
      <c r="BH388" s="55" t="s">
        <v>34</v>
      </c>
      <c r="BI388" s="11"/>
      <c r="BJ388" s="14"/>
      <c r="BK388" s="56">
        <f>BK390/BD368</f>
        <v>72.19773</v>
      </c>
      <c r="BL388" s="14"/>
      <c r="BP388" s="52" t="s">
        <v>33</v>
      </c>
      <c r="BQ388" s="6"/>
      <c r="BR388" s="6"/>
      <c r="BS388" s="17"/>
      <c r="BT388" s="53">
        <f>BT389/BS368</f>
        <v>34.595</v>
      </c>
      <c r="BU388" s="54" t="s">
        <v>15</v>
      </c>
      <c r="BW388" s="55" t="s">
        <v>34</v>
      </c>
      <c r="BX388" s="11"/>
      <c r="BY388" s="14"/>
      <c r="BZ388" s="56">
        <f>BZ390/BS368</f>
        <v>72.19773</v>
      </c>
      <c r="CA388" s="14"/>
      <c r="CE388" s="52" t="s">
        <v>33</v>
      </c>
      <c r="CF388" s="6"/>
      <c r="CG388" s="6"/>
      <c r="CH388" s="17"/>
      <c r="CI388" s="53">
        <f>CI389/CH368</f>
        <v>34.595</v>
      </c>
      <c r="CJ388" s="54" t="s">
        <v>15</v>
      </c>
      <c r="CL388" s="55" t="s">
        <v>34</v>
      </c>
      <c r="CM388" s="11"/>
      <c r="CN388" s="14"/>
      <c r="CO388" s="56">
        <f>CO390/CH368</f>
        <v>72.19773</v>
      </c>
      <c r="CP388" s="14"/>
      <c r="CT388" s="52" t="s">
        <v>33</v>
      </c>
      <c r="CU388" s="6"/>
      <c r="CV388" s="6"/>
      <c r="CW388" s="17"/>
      <c r="CX388" s="53">
        <f>CX389/CW368</f>
        <v>34.595</v>
      </c>
      <c r="CY388" s="54" t="s">
        <v>15</v>
      </c>
      <c r="DA388" s="55" t="s">
        <v>34</v>
      </c>
      <c r="DB388" s="11"/>
      <c r="DC388" s="14"/>
      <c r="DD388" s="56">
        <f>DD390/CW368</f>
        <v>72.19773</v>
      </c>
      <c r="DE388" s="14"/>
      <c r="DI388" s="52" t="s">
        <v>33</v>
      </c>
      <c r="DJ388" s="6"/>
      <c r="DK388" s="6"/>
      <c r="DL388" s="17"/>
      <c r="DM388" s="53">
        <f>DM389/DL368</f>
        <v>34.595</v>
      </c>
      <c r="DN388" s="54" t="s">
        <v>15</v>
      </c>
      <c r="DP388" s="55" t="s">
        <v>34</v>
      </c>
      <c r="DQ388" s="11"/>
      <c r="DR388" s="14"/>
      <c r="DS388" s="56">
        <f>DS390/DL368</f>
        <v>72.19773</v>
      </c>
      <c r="DT388" s="14"/>
      <c r="DX388" s="52" t="s">
        <v>33</v>
      </c>
      <c r="DY388" s="6"/>
      <c r="DZ388" s="6"/>
      <c r="EA388" s="17"/>
      <c r="EB388" s="53">
        <f>EB389/EA368</f>
        <v>34.595</v>
      </c>
      <c r="EC388" s="54" t="s">
        <v>15</v>
      </c>
      <c r="EE388" s="55" t="s">
        <v>34</v>
      </c>
      <c r="EF388" s="11"/>
      <c r="EG388" s="14"/>
      <c r="EH388" s="56">
        <f>EH390/EA368</f>
        <v>72.19773</v>
      </c>
      <c r="EI388" s="14"/>
      <c r="EM388" s="52" t="s">
        <v>33</v>
      </c>
      <c r="EN388" s="6"/>
      <c r="EO388" s="6"/>
      <c r="EP388" s="17"/>
      <c r="EQ388" s="53">
        <f>EQ389/EP368</f>
        <v>34.595</v>
      </c>
      <c r="ER388" s="54" t="s">
        <v>15</v>
      </c>
      <c r="ET388" s="55" t="s">
        <v>34</v>
      </c>
      <c r="EU388" s="11"/>
      <c r="EV388" s="14"/>
      <c r="EW388" s="56">
        <f>EW390/EP368</f>
        <v>72.19773</v>
      </c>
      <c r="EX388" s="14"/>
      <c r="FB388" s="52" t="s">
        <v>33</v>
      </c>
      <c r="FC388" s="6"/>
      <c r="FD388" s="6"/>
      <c r="FE388" s="17"/>
      <c r="FF388" s="53">
        <f>FF389/FE368</f>
        <v>34.595</v>
      </c>
      <c r="FG388" s="54" t="s">
        <v>15</v>
      </c>
      <c r="FI388" s="55" t="s">
        <v>34</v>
      </c>
      <c r="FJ388" s="11"/>
      <c r="FK388" s="14"/>
      <c r="FL388" s="56">
        <f>FL390/FE368</f>
        <v>72.19773</v>
      </c>
      <c r="FM388" s="14"/>
      <c r="FQ388" s="103" t="s">
        <v>33</v>
      </c>
      <c r="FR388" s="11"/>
      <c r="FS388" s="11"/>
      <c r="FT388" s="12"/>
      <c r="FU388" s="53">
        <f>FU389/FT368</f>
        <v>34.595</v>
      </c>
      <c r="FV388" s="54" t="s">
        <v>15</v>
      </c>
      <c r="FX388" s="55" t="s">
        <v>34</v>
      </c>
      <c r="FY388" s="11"/>
      <c r="FZ388" s="12"/>
      <c r="GA388" s="56">
        <f>GA390/FT368</f>
        <v>72.19773</v>
      </c>
      <c r="GB388" s="14"/>
      <c r="GF388" s="103" t="s">
        <v>33</v>
      </c>
      <c r="GG388" s="11"/>
      <c r="GH388" s="11"/>
      <c r="GI388" s="12"/>
      <c r="GJ388" s="53">
        <f>GJ389/GI368</f>
        <v>34.595</v>
      </c>
      <c r="GK388" s="54" t="s">
        <v>15</v>
      </c>
      <c r="GM388" s="55" t="s">
        <v>34</v>
      </c>
      <c r="GN388" s="11"/>
      <c r="GO388" s="12"/>
      <c r="GP388" s="56">
        <f>GP390/GI368</f>
        <v>72.19773</v>
      </c>
      <c r="GQ388" s="14"/>
    </row>
    <row r="389" ht="15.75" customHeight="1">
      <c r="A389" s="102"/>
      <c r="H389" s="52" t="s">
        <v>35</v>
      </c>
      <c r="I389" s="6"/>
      <c r="J389" s="6"/>
      <c r="K389" s="17"/>
      <c r="L389" s="53">
        <f>K367</f>
        <v>830.28</v>
      </c>
      <c r="M389" s="54" t="s">
        <v>15</v>
      </c>
      <c r="O389" s="57" t="s">
        <v>36</v>
      </c>
      <c r="P389" s="6"/>
      <c r="Q389" s="19"/>
      <c r="R389" s="58">
        <f>R391/K368</f>
        <v>48.5948232</v>
      </c>
      <c r="S389" s="19"/>
      <c r="W389" s="52" t="s">
        <v>35</v>
      </c>
      <c r="X389" s="6"/>
      <c r="Y389" s="6"/>
      <c r="Z389" s="17"/>
      <c r="AA389" s="53">
        <f>Z367</f>
        <v>830.28</v>
      </c>
      <c r="AB389" s="54" t="s">
        <v>15</v>
      </c>
      <c r="AD389" s="57" t="s">
        <v>36</v>
      </c>
      <c r="AE389" s="6"/>
      <c r="AF389" s="19"/>
      <c r="AG389" s="58">
        <f>AG391/Z368</f>
        <v>32.3965488</v>
      </c>
      <c r="AH389" s="19"/>
      <c r="AL389" s="52" t="s">
        <v>35</v>
      </c>
      <c r="AM389" s="6"/>
      <c r="AN389" s="6"/>
      <c r="AO389" s="17"/>
      <c r="AP389" s="53">
        <f>AO367</f>
        <v>830.28</v>
      </c>
      <c r="AQ389" s="54" t="s">
        <v>15</v>
      </c>
      <c r="AS389" s="57" t="s">
        <v>36</v>
      </c>
      <c r="AT389" s="6"/>
      <c r="AU389" s="19"/>
      <c r="AV389" s="58">
        <f>AV391/AO368</f>
        <v>35.0962612</v>
      </c>
      <c r="AW389" s="19"/>
      <c r="BA389" s="52" t="s">
        <v>35</v>
      </c>
      <c r="BB389" s="6"/>
      <c r="BC389" s="6"/>
      <c r="BD389" s="17"/>
      <c r="BE389" s="53">
        <f>BD367</f>
        <v>830.28</v>
      </c>
      <c r="BF389" s="54" t="s">
        <v>15</v>
      </c>
      <c r="BH389" s="57" t="s">
        <v>36</v>
      </c>
      <c r="BI389" s="6"/>
      <c r="BJ389" s="19"/>
      <c r="BK389" s="58">
        <f>BK391/BD368</f>
        <v>37.7959736</v>
      </c>
      <c r="BL389" s="19"/>
      <c r="BP389" s="52" t="s">
        <v>35</v>
      </c>
      <c r="BQ389" s="6"/>
      <c r="BR389" s="6"/>
      <c r="BS389" s="17"/>
      <c r="BT389" s="53">
        <f>BS367</f>
        <v>830.28</v>
      </c>
      <c r="BU389" s="54" t="s">
        <v>15</v>
      </c>
      <c r="BW389" s="57" t="s">
        <v>36</v>
      </c>
      <c r="BX389" s="6"/>
      <c r="BY389" s="19"/>
      <c r="BZ389" s="58">
        <f>BZ391/BS368</f>
        <v>40.495686</v>
      </c>
      <c r="CA389" s="19"/>
      <c r="CE389" s="52" t="s">
        <v>35</v>
      </c>
      <c r="CF389" s="6"/>
      <c r="CG389" s="6"/>
      <c r="CH389" s="17"/>
      <c r="CI389" s="53">
        <f>CH367</f>
        <v>830.28</v>
      </c>
      <c r="CJ389" s="54" t="s">
        <v>15</v>
      </c>
      <c r="CL389" s="57" t="s">
        <v>36</v>
      </c>
      <c r="CM389" s="6"/>
      <c r="CN389" s="19"/>
      <c r="CO389" s="58">
        <f>CO391/CH368</f>
        <v>43.1953984</v>
      </c>
      <c r="CP389" s="19"/>
      <c r="CT389" s="52" t="s">
        <v>35</v>
      </c>
      <c r="CU389" s="6"/>
      <c r="CV389" s="6"/>
      <c r="CW389" s="17"/>
      <c r="CX389" s="53">
        <f>CW367</f>
        <v>830.28</v>
      </c>
      <c r="CY389" s="54" t="s">
        <v>15</v>
      </c>
      <c r="DA389" s="57" t="s">
        <v>36</v>
      </c>
      <c r="DB389" s="6"/>
      <c r="DC389" s="19"/>
      <c r="DD389" s="58">
        <f>DD391/CW368</f>
        <v>45.8951108</v>
      </c>
      <c r="DE389" s="19"/>
      <c r="DI389" s="52" t="s">
        <v>35</v>
      </c>
      <c r="DJ389" s="6"/>
      <c r="DK389" s="6"/>
      <c r="DL389" s="17"/>
      <c r="DM389" s="53">
        <f>DL367</f>
        <v>830.28</v>
      </c>
      <c r="DN389" s="54" t="s">
        <v>15</v>
      </c>
      <c r="DP389" s="57" t="s">
        <v>36</v>
      </c>
      <c r="DQ389" s="6"/>
      <c r="DR389" s="19"/>
      <c r="DS389" s="58">
        <f>DS391/DL368</f>
        <v>48.5948232</v>
      </c>
      <c r="DT389" s="19"/>
      <c r="DX389" s="52" t="s">
        <v>35</v>
      </c>
      <c r="DY389" s="6"/>
      <c r="DZ389" s="6"/>
      <c r="EA389" s="17"/>
      <c r="EB389" s="53">
        <f>EA367</f>
        <v>830.28</v>
      </c>
      <c r="EC389" s="54" t="s">
        <v>15</v>
      </c>
      <c r="EE389" s="57" t="s">
        <v>36</v>
      </c>
      <c r="EF389" s="6"/>
      <c r="EG389" s="19"/>
      <c r="EH389" s="58">
        <f>EH391/EA368</f>
        <v>53.994248</v>
      </c>
      <c r="EI389" s="19"/>
      <c r="EM389" s="52" t="s">
        <v>35</v>
      </c>
      <c r="EN389" s="6"/>
      <c r="EO389" s="6"/>
      <c r="EP389" s="17"/>
      <c r="EQ389" s="53">
        <f>EP367</f>
        <v>830.28</v>
      </c>
      <c r="ER389" s="54" t="s">
        <v>15</v>
      </c>
      <c r="ET389" s="57" t="s">
        <v>36</v>
      </c>
      <c r="EU389" s="6"/>
      <c r="EV389" s="19"/>
      <c r="EW389" s="58">
        <f>EW391/EP368</f>
        <v>51.2945356</v>
      </c>
      <c r="EX389" s="19"/>
      <c r="FB389" s="52" t="s">
        <v>35</v>
      </c>
      <c r="FC389" s="6"/>
      <c r="FD389" s="6"/>
      <c r="FE389" s="17"/>
      <c r="FF389" s="53">
        <f>FE367</f>
        <v>830.28</v>
      </c>
      <c r="FG389" s="54" t="s">
        <v>15</v>
      </c>
      <c r="FI389" s="57" t="s">
        <v>36</v>
      </c>
      <c r="FJ389" s="6"/>
      <c r="FK389" s="19"/>
      <c r="FL389" s="58" t="str">
        <f>FL391/FE368</f>
        <v>#ERROR!</v>
      </c>
      <c r="FM389" s="19"/>
      <c r="FQ389" s="52" t="s">
        <v>35</v>
      </c>
      <c r="FR389" s="6"/>
      <c r="FS389" s="6"/>
      <c r="FT389" s="17"/>
      <c r="FU389" s="53">
        <f>FT367</f>
        <v>830.28</v>
      </c>
      <c r="FV389" s="54" t="s">
        <v>15</v>
      </c>
      <c r="FX389" s="57" t="s">
        <v>36</v>
      </c>
      <c r="FY389" s="6"/>
      <c r="FZ389" s="17"/>
      <c r="GA389" s="58" t="str">
        <f>GA391/FT368</f>
        <v>#ERROR!</v>
      </c>
      <c r="GB389" s="19"/>
      <c r="GF389" s="52" t="s">
        <v>35</v>
      </c>
      <c r="GG389" s="6"/>
      <c r="GH389" s="6"/>
      <c r="GI389" s="17"/>
      <c r="GJ389" s="53">
        <f>GI367</f>
        <v>830.28</v>
      </c>
      <c r="GK389" s="54" t="s">
        <v>15</v>
      </c>
      <c r="GM389" s="57" t="s">
        <v>36</v>
      </c>
      <c r="GN389" s="6"/>
      <c r="GO389" s="17"/>
      <c r="GP389" s="58" t="str">
        <f>GP391/GI368</f>
        <v>#ERROR!</v>
      </c>
      <c r="GQ389" s="19"/>
    </row>
    <row r="390" ht="15.75" customHeight="1">
      <c r="A390" s="102"/>
      <c r="H390" s="59" t="s">
        <v>37</v>
      </c>
      <c r="I390" s="34"/>
      <c r="J390" s="34"/>
      <c r="K390" s="35"/>
      <c r="L390" s="60">
        <f>K369*K367</f>
        <v>244932.6</v>
      </c>
      <c r="M390" s="61" t="s">
        <v>15</v>
      </c>
      <c r="O390" s="57" t="s">
        <v>38</v>
      </c>
      <c r="P390" s="6"/>
      <c r="Q390" s="17"/>
      <c r="R390" s="58">
        <f>SUM(K383:T383)*K362</f>
        <v>1732.74552</v>
      </c>
      <c r="S390" s="19"/>
      <c r="W390" s="59" t="s">
        <v>37</v>
      </c>
      <c r="X390" s="34"/>
      <c r="Y390" s="34"/>
      <c r="Z390" s="35"/>
      <c r="AA390" s="60">
        <f>Z369*Z367</f>
        <v>244932.6</v>
      </c>
      <c r="AB390" s="61" t="s">
        <v>15</v>
      </c>
      <c r="AD390" s="57" t="s">
        <v>38</v>
      </c>
      <c r="AE390" s="6"/>
      <c r="AF390" s="17"/>
      <c r="AG390" s="58">
        <f>SUM(Z383:AI383)*Z362</f>
        <v>1732.74552</v>
      </c>
      <c r="AH390" s="19"/>
      <c r="AL390" s="59" t="s">
        <v>37</v>
      </c>
      <c r="AM390" s="34"/>
      <c r="AN390" s="34"/>
      <c r="AO390" s="35"/>
      <c r="AP390" s="60">
        <f>AO369*AO367</f>
        <v>244932.6</v>
      </c>
      <c r="AQ390" s="61" t="s">
        <v>15</v>
      </c>
      <c r="AS390" s="57" t="s">
        <v>38</v>
      </c>
      <c r="AT390" s="6"/>
      <c r="AU390" s="17"/>
      <c r="AV390" s="58">
        <f>SUM(AO383:AX383)*AO362</f>
        <v>1732.74552</v>
      </c>
      <c r="AW390" s="19"/>
      <c r="BA390" s="59" t="s">
        <v>37</v>
      </c>
      <c r="BB390" s="34"/>
      <c r="BC390" s="34"/>
      <c r="BD390" s="35"/>
      <c r="BE390" s="60">
        <f>BD369*BD367</f>
        <v>244932.6</v>
      </c>
      <c r="BF390" s="61" t="s">
        <v>15</v>
      </c>
      <c r="BH390" s="57" t="s">
        <v>38</v>
      </c>
      <c r="BI390" s="6"/>
      <c r="BJ390" s="17"/>
      <c r="BK390" s="58">
        <f>SUM(BD383:BM383)*BD362</f>
        <v>1732.74552</v>
      </c>
      <c r="BL390" s="19"/>
      <c r="BP390" s="59" t="s">
        <v>37</v>
      </c>
      <c r="BQ390" s="34"/>
      <c r="BR390" s="34"/>
      <c r="BS390" s="35"/>
      <c r="BT390" s="60">
        <f>BS369*BS367</f>
        <v>244932.6</v>
      </c>
      <c r="BU390" s="61" t="s">
        <v>15</v>
      </c>
      <c r="BW390" s="57" t="s">
        <v>38</v>
      </c>
      <c r="BX390" s="6"/>
      <c r="BY390" s="17"/>
      <c r="BZ390" s="58">
        <f>SUM(BS383:CB383)*BS362</f>
        <v>1732.74552</v>
      </c>
      <c r="CA390" s="19"/>
      <c r="CE390" s="59" t="s">
        <v>37</v>
      </c>
      <c r="CF390" s="34"/>
      <c r="CG390" s="34"/>
      <c r="CH390" s="35"/>
      <c r="CI390" s="60">
        <f>CH369*CH367</f>
        <v>244932.6</v>
      </c>
      <c r="CJ390" s="61" t="s">
        <v>15</v>
      </c>
      <c r="CL390" s="57" t="s">
        <v>38</v>
      </c>
      <c r="CM390" s="6"/>
      <c r="CN390" s="17"/>
      <c r="CO390" s="58">
        <f>SUM(CH383:CQ383)*CH362</f>
        <v>1732.74552</v>
      </c>
      <c r="CP390" s="19"/>
      <c r="CT390" s="59" t="s">
        <v>37</v>
      </c>
      <c r="CU390" s="34"/>
      <c r="CV390" s="34"/>
      <c r="CW390" s="35"/>
      <c r="CX390" s="60">
        <f>CW369*CW367</f>
        <v>244932.6</v>
      </c>
      <c r="CY390" s="61" t="s">
        <v>15</v>
      </c>
      <c r="DA390" s="57" t="s">
        <v>38</v>
      </c>
      <c r="DB390" s="6"/>
      <c r="DC390" s="17"/>
      <c r="DD390" s="58">
        <f>SUM(CW383:DF383)*CW362</f>
        <v>1732.74552</v>
      </c>
      <c r="DE390" s="19"/>
      <c r="DI390" s="59" t="s">
        <v>37</v>
      </c>
      <c r="DJ390" s="34"/>
      <c r="DK390" s="34"/>
      <c r="DL390" s="35"/>
      <c r="DM390" s="60">
        <f>DL369*DL367</f>
        <v>244932.6</v>
      </c>
      <c r="DN390" s="61" t="s">
        <v>15</v>
      </c>
      <c r="DP390" s="57" t="s">
        <v>38</v>
      </c>
      <c r="DQ390" s="6"/>
      <c r="DR390" s="17"/>
      <c r="DS390" s="58">
        <f>SUM(DL383:DU383)*DL362</f>
        <v>1732.74552</v>
      </c>
      <c r="DT390" s="19"/>
      <c r="DX390" s="59" t="s">
        <v>37</v>
      </c>
      <c r="DY390" s="34"/>
      <c r="DZ390" s="34"/>
      <c r="EA390" s="35"/>
      <c r="EB390" s="60">
        <f>EA369*EA367</f>
        <v>244932.6</v>
      </c>
      <c r="EC390" s="61" t="s">
        <v>15</v>
      </c>
      <c r="EE390" s="57" t="s">
        <v>38</v>
      </c>
      <c r="EF390" s="6"/>
      <c r="EG390" s="17"/>
      <c r="EH390" s="58">
        <f>SUM(EA383:EJ383)*EA362</f>
        <v>1732.74552</v>
      </c>
      <c r="EI390" s="19"/>
      <c r="EM390" s="59" t="s">
        <v>37</v>
      </c>
      <c r="EN390" s="34"/>
      <c r="EO390" s="34"/>
      <c r="EP390" s="35"/>
      <c r="EQ390" s="60">
        <f>EP369*EP367</f>
        <v>244932.6</v>
      </c>
      <c r="ER390" s="61" t="s">
        <v>15</v>
      </c>
      <c r="ET390" s="57" t="s">
        <v>38</v>
      </c>
      <c r="EU390" s="6"/>
      <c r="EV390" s="17"/>
      <c r="EW390" s="58">
        <f>SUM(EP383:EY383)*EP362</f>
        <v>1732.74552</v>
      </c>
      <c r="EX390" s="19"/>
      <c r="FB390" s="59" t="s">
        <v>37</v>
      </c>
      <c r="FC390" s="34"/>
      <c r="FD390" s="34"/>
      <c r="FE390" s="35"/>
      <c r="FF390" s="60">
        <f>FE369*FE367</f>
        <v>244932.6</v>
      </c>
      <c r="FG390" s="61" t="s">
        <v>15</v>
      </c>
      <c r="FI390" s="57" t="s">
        <v>38</v>
      </c>
      <c r="FJ390" s="6"/>
      <c r="FK390" s="17"/>
      <c r="FL390" s="58">
        <f>SUM(FE383:FN383)*FE362</f>
        <v>1732.74552</v>
      </c>
      <c r="FM390" s="19"/>
      <c r="FQ390" s="59" t="s">
        <v>37</v>
      </c>
      <c r="FR390" s="34"/>
      <c r="FS390" s="34"/>
      <c r="FT390" s="35"/>
      <c r="FU390" s="60">
        <f>FT369*FT367</f>
        <v>244932.6</v>
      </c>
      <c r="FV390" s="61" t="s">
        <v>15</v>
      </c>
      <c r="FX390" s="57" t="s">
        <v>38</v>
      </c>
      <c r="FY390" s="6"/>
      <c r="FZ390" s="17"/>
      <c r="GA390" s="58">
        <f>SUM(FT383:GC383)*FT362</f>
        <v>1732.74552</v>
      </c>
      <c r="GB390" s="19"/>
      <c r="GF390" s="59" t="s">
        <v>37</v>
      </c>
      <c r="GG390" s="34"/>
      <c r="GH390" s="34"/>
      <c r="GI390" s="35"/>
      <c r="GJ390" s="60">
        <f>GI369*GI367</f>
        <v>244932.6</v>
      </c>
      <c r="GK390" s="61" t="s">
        <v>15</v>
      </c>
      <c r="GM390" s="57" t="s">
        <v>38</v>
      </c>
      <c r="GN390" s="6"/>
      <c r="GO390" s="17"/>
      <c r="GP390" s="58">
        <f>SUM(GI383:GR383)*GI362</f>
        <v>1732.74552</v>
      </c>
      <c r="GQ390" s="19"/>
    </row>
    <row r="391" ht="15.75" customHeight="1">
      <c r="A391" s="102"/>
      <c r="O391" s="57" t="s">
        <v>39</v>
      </c>
      <c r="P391" s="6"/>
      <c r="Q391" s="17"/>
      <c r="R391" s="58">
        <f>L406*K364</f>
        <v>1166.275757</v>
      </c>
      <c r="S391" s="19"/>
      <c r="AD391" s="57" t="s">
        <v>39</v>
      </c>
      <c r="AE391" s="6"/>
      <c r="AF391" s="17"/>
      <c r="AG391" s="58">
        <f>AA406*Z364</f>
        <v>777.5171712</v>
      </c>
      <c r="AH391" s="19"/>
      <c r="AS391" s="57" t="s">
        <v>39</v>
      </c>
      <c r="AT391" s="6"/>
      <c r="AU391" s="17"/>
      <c r="AV391" s="58">
        <f>AP406*AO364</f>
        <v>842.3102688</v>
      </c>
      <c r="AW391" s="19"/>
      <c r="BH391" s="57" t="s">
        <v>39</v>
      </c>
      <c r="BI391" s="6"/>
      <c r="BJ391" s="17"/>
      <c r="BK391" s="58">
        <f>BE406*BD364</f>
        <v>907.1033664</v>
      </c>
      <c r="BL391" s="19"/>
      <c r="BW391" s="57" t="s">
        <v>39</v>
      </c>
      <c r="BX391" s="6"/>
      <c r="BY391" s="17"/>
      <c r="BZ391" s="58">
        <f>BT406*BS364</f>
        <v>971.896464</v>
      </c>
      <c r="CA391" s="19"/>
      <c r="CL391" s="57" t="s">
        <v>39</v>
      </c>
      <c r="CM391" s="6"/>
      <c r="CN391" s="17"/>
      <c r="CO391" s="58">
        <f>CI406*CH364</f>
        <v>1036.689562</v>
      </c>
      <c r="CP391" s="19"/>
      <c r="DA391" s="57" t="s">
        <v>39</v>
      </c>
      <c r="DB391" s="6"/>
      <c r="DC391" s="17"/>
      <c r="DD391" s="58">
        <f>CX406*CW364</f>
        <v>1101.482659</v>
      </c>
      <c r="DE391" s="19"/>
      <c r="DP391" s="57" t="s">
        <v>39</v>
      </c>
      <c r="DQ391" s="6"/>
      <c r="DR391" s="17"/>
      <c r="DS391" s="58">
        <f>DM406*DL364</f>
        <v>1166.275757</v>
      </c>
      <c r="DT391" s="19"/>
      <c r="EE391" s="57" t="s">
        <v>39</v>
      </c>
      <c r="EF391" s="6"/>
      <c r="EG391" s="17"/>
      <c r="EH391" s="58">
        <f>EB406*EA364</f>
        <v>1295.861952</v>
      </c>
      <c r="EI391" s="19"/>
      <c r="ET391" s="57" t="s">
        <v>39</v>
      </c>
      <c r="EU391" s="6"/>
      <c r="EV391" s="17"/>
      <c r="EW391" s="58">
        <f>EQ406*EP364</f>
        <v>1231.068854</v>
      </c>
      <c r="EX391" s="19"/>
      <c r="FI391" s="57" t="s">
        <v>39</v>
      </c>
      <c r="FJ391" s="6"/>
      <c r="FK391" s="17"/>
      <c r="FL391" s="58" t="str">
        <f>FF406*FE364</f>
        <v>#ERROR!</v>
      </c>
      <c r="FM391" s="19"/>
      <c r="FX391" s="57" t="s">
        <v>39</v>
      </c>
      <c r="FY391" s="6"/>
      <c r="FZ391" s="17"/>
      <c r="GA391" s="58" t="str">
        <f>FU406*FT364</f>
        <v>#ERROR!</v>
      </c>
      <c r="GB391" s="19"/>
      <c r="GM391" s="57" t="s">
        <v>39</v>
      </c>
      <c r="GN391" s="6"/>
      <c r="GO391" s="17"/>
      <c r="GP391" s="58" t="str">
        <f>GJ406*GI364</f>
        <v>#ERROR!</v>
      </c>
      <c r="GQ391" s="19"/>
    </row>
    <row r="392" ht="15.75" customHeight="1">
      <c r="A392" s="102"/>
      <c r="H392" s="51" t="s">
        <v>40</v>
      </c>
      <c r="I392" s="8"/>
      <c r="J392" s="8"/>
      <c r="K392" s="8"/>
      <c r="L392" s="8"/>
      <c r="M392" s="9"/>
      <c r="O392" s="57" t="s">
        <v>41</v>
      </c>
      <c r="P392" s="6"/>
      <c r="Q392" s="19"/>
      <c r="R392" s="58">
        <f>R388+R389</f>
        <v>120.7925532</v>
      </c>
      <c r="S392" s="19"/>
      <c r="W392" s="51" t="s">
        <v>40</v>
      </c>
      <c r="X392" s="8"/>
      <c r="Y392" s="8"/>
      <c r="Z392" s="8"/>
      <c r="AA392" s="8"/>
      <c r="AB392" s="9"/>
      <c r="AD392" s="57" t="s">
        <v>41</v>
      </c>
      <c r="AE392" s="6"/>
      <c r="AF392" s="19"/>
      <c r="AG392" s="58">
        <f>AG388+AG389</f>
        <v>104.5942788</v>
      </c>
      <c r="AH392" s="19"/>
      <c r="AL392" s="51" t="s">
        <v>40</v>
      </c>
      <c r="AM392" s="8"/>
      <c r="AN392" s="8"/>
      <c r="AO392" s="8"/>
      <c r="AP392" s="8"/>
      <c r="AQ392" s="9"/>
      <c r="AS392" s="57" t="s">
        <v>41</v>
      </c>
      <c r="AT392" s="6"/>
      <c r="AU392" s="19"/>
      <c r="AV392" s="58">
        <f>AV388+AV389</f>
        <v>107.2939912</v>
      </c>
      <c r="AW392" s="19"/>
      <c r="BA392" s="51" t="s">
        <v>40</v>
      </c>
      <c r="BB392" s="8"/>
      <c r="BC392" s="8"/>
      <c r="BD392" s="8"/>
      <c r="BE392" s="8"/>
      <c r="BF392" s="9"/>
      <c r="BH392" s="57" t="s">
        <v>41</v>
      </c>
      <c r="BI392" s="6"/>
      <c r="BJ392" s="19"/>
      <c r="BK392" s="58">
        <f>BK388+BK389</f>
        <v>109.9937036</v>
      </c>
      <c r="BL392" s="19"/>
      <c r="BP392" s="51" t="s">
        <v>40</v>
      </c>
      <c r="BQ392" s="8"/>
      <c r="BR392" s="8"/>
      <c r="BS392" s="8"/>
      <c r="BT392" s="8"/>
      <c r="BU392" s="9"/>
      <c r="BW392" s="57" t="s">
        <v>41</v>
      </c>
      <c r="BX392" s="6"/>
      <c r="BY392" s="19"/>
      <c r="BZ392" s="58">
        <f>BZ388+BZ389</f>
        <v>112.693416</v>
      </c>
      <c r="CA392" s="19"/>
      <c r="CE392" s="51" t="s">
        <v>40</v>
      </c>
      <c r="CF392" s="8"/>
      <c r="CG392" s="8"/>
      <c r="CH392" s="8"/>
      <c r="CI392" s="8"/>
      <c r="CJ392" s="9"/>
      <c r="CL392" s="57" t="s">
        <v>41</v>
      </c>
      <c r="CM392" s="6"/>
      <c r="CN392" s="19"/>
      <c r="CO392" s="58">
        <f>CO388+CO389</f>
        <v>115.3931284</v>
      </c>
      <c r="CP392" s="19"/>
      <c r="CT392" s="51" t="s">
        <v>40</v>
      </c>
      <c r="CU392" s="8"/>
      <c r="CV392" s="8"/>
      <c r="CW392" s="8"/>
      <c r="CX392" s="8"/>
      <c r="CY392" s="9"/>
      <c r="DA392" s="57" t="s">
        <v>41</v>
      </c>
      <c r="DB392" s="6"/>
      <c r="DC392" s="19"/>
      <c r="DD392" s="58">
        <f>DD388+DD389</f>
        <v>118.0928408</v>
      </c>
      <c r="DE392" s="19"/>
      <c r="DI392" s="51" t="s">
        <v>40</v>
      </c>
      <c r="DJ392" s="8"/>
      <c r="DK392" s="8"/>
      <c r="DL392" s="8"/>
      <c r="DM392" s="8"/>
      <c r="DN392" s="9"/>
      <c r="DP392" s="57" t="s">
        <v>41</v>
      </c>
      <c r="DQ392" s="6"/>
      <c r="DR392" s="19"/>
      <c r="DS392" s="58">
        <f>DS388+DS389</f>
        <v>120.7925532</v>
      </c>
      <c r="DT392" s="19"/>
      <c r="DX392" s="51" t="s">
        <v>40</v>
      </c>
      <c r="DY392" s="8"/>
      <c r="DZ392" s="8"/>
      <c r="EA392" s="8"/>
      <c r="EB392" s="8"/>
      <c r="EC392" s="9"/>
      <c r="EE392" s="57" t="s">
        <v>41</v>
      </c>
      <c r="EF392" s="6"/>
      <c r="EG392" s="19"/>
      <c r="EH392" s="58">
        <f>EH388+EH389</f>
        <v>126.191978</v>
      </c>
      <c r="EI392" s="19"/>
      <c r="EM392" s="51" t="s">
        <v>40</v>
      </c>
      <c r="EN392" s="8"/>
      <c r="EO392" s="8"/>
      <c r="EP392" s="8"/>
      <c r="EQ392" s="8"/>
      <c r="ER392" s="9"/>
      <c r="ET392" s="57" t="s">
        <v>41</v>
      </c>
      <c r="EU392" s="6"/>
      <c r="EV392" s="19"/>
      <c r="EW392" s="58">
        <f>EW388+EW389</f>
        <v>123.4922656</v>
      </c>
      <c r="EX392" s="19"/>
      <c r="FB392" s="51" t="s">
        <v>40</v>
      </c>
      <c r="FC392" s="8"/>
      <c r="FD392" s="8"/>
      <c r="FE392" s="8"/>
      <c r="FF392" s="8"/>
      <c r="FG392" s="9"/>
      <c r="FI392" s="57" t="s">
        <v>41</v>
      </c>
      <c r="FJ392" s="6"/>
      <c r="FK392" s="19"/>
      <c r="FL392" s="58" t="str">
        <f>FL388+FL389</f>
        <v>#ERROR!</v>
      </c>
      <c r="FM392" s="19"/>
      <c r="FQ392" s="51" t="s">
        <v>40</v>
      </c>
      <c r="FR392" s="8"/>
      <c r="FS392" s="8"/>
      <c r="FT392" s="8"/>
      <c r="FU392" s="8"/>
      <c r="FV392" s="9"/>
      <c r="FX392" s="57" t="s">
        <v>41</v>
      </c>
      <c r="FY392" s="6"/>
      <c r="FZ392" s="17"/>
      <c r="GA392" s="58" t="str">
        <f>GA388+GA389</f>
        <v>#ERROR!</v>
      </c>
      <c r="GB392" s="19"/>
      <c r="GF392" s="51" t="s">
        <v>40</v>
      </c>
      <c r="GG392" s="8"/>
      <c r="GH392" s="8"/>
      <c r="GI392" s="8"/>
      <c r="GJ392" s="8"/>
      <c r="GK392" s="9"/>
      <c r="GM392" s="57" t="s">
        <v>41</v>
      </c>
      <c r="GN392" s="6"/>
      <c r="GO392" s="17"/>
      <c r="GP392" s="58" t="str">
        <f>GP388+GP389</f>
        <v>#ERROR!</v>
      </c>
      <c r="GQ392" s="19"/>
    </row>
    <row r="393" ht="15.75" customHeight="1">
      <c r="A393" s="102"/>
      <c r="H393" s="62" t="s">
        <v>34</v>
      </c>
      <c r="I393" s="27"/>
      <c r="J393" s="27"/>
      <c r="K393" s="28"/>
      <c r="L393" s="63">
        <f>L394/K368</f>
        <v>140.10975</v>
      </c>
      <c r="M393" s="41"/>
      <c r="O393" s="57" t="s">
        <v>42</v>
      </c>
      <c r="P393" s="6"/>
      <c r="Q393" s="19"/>
      <c r="R393" s="58">
        <f>R392*K368</f>
        <v>2899.021277</v>
      </c>
      <c r="S393" s="19"/>
      <c r="W393" s="62" t="s">
        <v>34</v>
      </c>
      <c r="X393" s="27"/>
      <c r="Y393" s="27"/>
      <c r="Z393" s="28"/>
      <c r="AA393" s="63">
        <f>AA394/Z368</f>
        <v>140.10975</v>
      </c>
      <c r="AB393" s="41"/>
      <c r="AD393" s="57" t="s">
        <v>42</v>
      </c>
      <c r="AE393" s="6"/>
      <c r="AF393" s="19"/>
      <c r="AG393" s="58">
        <f>AG392*Z368</f>
        <v>2510.262691</v>
      </c>
      <c r="AH393" s="19"/>
      <c r="AL393" s="62" t="s">
        <v>34</v>
      </c>
      <c r="AM393" s="27"/>
      <c r="AN393" s="27"/>
      <c r="AO393" s="28"/>
      <c r="AP393" s="63">
        <f>AP394/AO368</f>
        <v>140.10975</v>
      </c>
      <c r="AQ393" s="41"/>
      <c r="AS393" s="57" t="s">
        <v>42</v>
      </c>
      <c r="AT393" s="6"/>
      <c r="AU393" s="19"/>
      <c r="AV393" s="58">
        <f>AV392*AO368</f>
        <v>2575.055789</v>
      </c>
      <c r="AW393" s="19"/>
      <c r="BA393" s="62" t="s">
        <v>34</v>
      </c>
      <c r="BB393" s="27"/>
      <c r="BC393" s="27"/>
      <c r="BD393" s="28"/>
      <c r="BE393" s="63">
        <f>BE394/BD368</f>
        <v>140.10975</v>
      </c>
      <c r="BF393" s="41"/>
      <c r="BH393" s="57" t="s">
        <v>42</v>
      </c>
      <c r="BI393" s="6"/>
      <c r="BJ393" s="19"/>
      <c r="BK393" s="58">
        <f>BK392*BD368</f>
        <v>2639.848886</v>
      </c>
      <c r="BL393" s="19"/>
      <c r="BP393" s="62" t="s">
        <v>34</v>
      </c>
      <c r="BQ393" s="27"/>
      <c r="BR393" s="27"/>
      <c r="BS393" s="28"/>
      <c r="BT393" s="63">
        <f>BT394/BS368</f>
        <v>140.10975</v>
      </c>
      <c r="BU393" s="41"/>
      <c r="BW393" s="57" t="s">
        <v>42</v>
      </c>
      <c r="BX393" s="6"/>
      <c r="BY393" s="19"/>
      <c r="BZ393" s="58">
        <f>BZ392*BS368</f>
        <v>2704.641984</v>
      </c>
      <c r="CA393" s="19"/>
      <c r="CE393" s="62" t="s">
        <v>34</v>
      </c>
      <c r="CF393" s="27"/>
      <c r="CG393" s="27"/>
      <c r="CH393" s="28"/>
      <c r="CI393" s="63">
        <f>CI394/CH368</f>
        <v>140.10975</v>
      </c>
      <c r="CJ393" s="41"/>
      <c r="CL393" s="57" t="s">
        <v>42</v>
      </c>
      <c r="CM393" s="6"/>
      <c r="CN393" s="19"/>
      <c r="CO393" s="58">
        <f>CO392*CH368</f>
        <v>2769.435082</v>
      </c>
      <c r="CP393" s="19"/>
      <c r="CT393" s="62" t="s">
        <v>34</v>
      </c>
      <c r="CU393" s="27"/>
      <c r="CV393" s="27"/>
      <c r="CW393" s="28"/>
      <c r="CX393" s="63">
        <f>CX394/CW368</f>
        <v>140.10975</v>
      </c>
      <c r="CY393" s="41"/>
      <c r="DA393" s="57" t="s">
        <v>42</v>
      </c>
      <c r="DB393" s="6"/>
      <c r="DC393" s="19"/>
      <c r="DD393" s="58">
        <f>DD392*CW368</f>
        <v>2834.228179</v>
      </c>
      <c r="DE393" s="19"/>
      <c r="DI393" s="62" t="s">
        <v>34</v>
      </c>
      <c r="DJ393" s="27"/>
      <c r="DK393" s="27"/>
      <c r="DL393" s="28"/>
      <c r="DM393" s="63">
        <f>DM394/DL368</f>
        <v>140.10975</v>
      </c>
      <c r="DN393" s="41"/>
      <c r="DP393" s="57" t="s">
        <v>42</v>
      </c>
      <c r="DQ393" s="6"/>
      <c r="DR393" s="19"/>
      <c r="DS393" s="58">
        <f>DS392*DL368</f>
        <v>2899.021277</v>
      </c>
      <c r="DT393" s="19"/>
      <c r="DX393" s="62" t="s">
        <v>34</v>
      </c>
      <c r="DY393" s="27"/>
      <c r="DZ393" s="27"/>
      <c r="EA393" s="28"/>
      <c r="EB393" s="63">
        <f>EB394/EA368</f>
        <v>140.10975</v>
      </c>
      <c r="EC393" s="41"/>
      <c r="EE393" s="57" t="s">
        <v>42</v>
      </c>
      <c r="EF393" s="6"/>
      <c r="EG393" s="19"/>
      <c r="EH393" s="58">
        <f>EH392*EA368</f>
        <v>3028.607472</v>
      </c>
      <c r="EI393" s="19"/>
      <c r="EM393" s="62" t="s">
        <v>34</v>
      </c>
      <c r="EN393" s="27"/>
      <c r="EO393" s="27"/>
      <c r="EP393" s="28"/>
      <c r="EQ393" s="63">
        <f>EQ394/EP368</f>
        <v>140.10975</v>
      </c>
      <c r="ER393" s="41"/>
      <c r="ET393" s="57" t="s">
        <v>42</v>
      </c>
      <c r="EU393" s="6"/>
      <c r="EV393" s="19"/>
      <c r="EW393" s="58">
        <f>EW392*EP368</f>
        <v>2963.814374</v>
      </c>
      <c r="EX393" s="19"/>
      <c r="FB393" s="62" t="s">
        <v>34</v>
      </c>
      <c r="FC393" s="27"/>
      <c r="FD393" s="27"/>
      <c r="FE393" s="28"/>
      <c r="FF393" s="63">
        <f>FF394/FE368</f>
        <v>140.10975</v>
      </c>
      <c r="FG393" s="41"/>
      <c r="FI393" s="57" t="s">
        <v>42</v>
      </c>
      <c r="FJ393" s="6"/>
      <c r="FK393" s="19"/>
      <c r="FL393" s="58" t="str">
        <f>FL392*FE368</f>
        <v>#ERROR!</v>
      </c>
      <c r="FM393" s="19"/>
      <c r="FQ393" s="104" t="s">
        <v>34</v>
      </c>
      <c r="FR393" s="11"/>
      <c r="FS393" s="11"/>
      <c r="FT393" s="12"/>
      <c r="FU393" s="105">
        <f>FU394/FT368</f>
        <v>140.10975</v>
      </c>
      <c r="FV393" s="14"/>
      <c r="FX393" s="57" t="s">
        <v>42</v>
      </c>
      <c r="FY393" s="6"/>
      <c r="FZ393" s="17"/>
      <c r="GA393" s="58" t="str">
        <f>GA392*FT368</f>
        <v>#ERROR!</v>
      </c>
      <c r="GB393" s="19"/>
      <c r="GF393" s="104" t="s">
        <v>34</v>
      </c>
      <c r="GG393" s="11"/>
      <c r="GH393" s="11"/>
      <c r="GI393" s="12"/>
      <c r="GJ393" s="105">
        <f>GJ394/GI368</f>
        <v>140.10975</v>
      </c>
      <c r="GK393" s="14"/>
      <c r="GM393" s="57" t="s">
        <v>42</v>
      </c>
      <c r="GN393" s="6"/>
      <c r="GO393" s="17"/>
      <c r="GP393" s="58" t="str">
        <f>GP392*GI368</f>
        <v>#ERROR!</v>
      </c>
      <c r="GQ393" s="19"/>
    </row>
    <row r="394" ht="15.75" customHeight="1">
      <c r="A394" s="102"/>
      <c r="H394" s="64" t="s">
        <v>43</v>
      </c>
      <c r="I394" s="6"/>
      <c r="J394" s="6"/>
      <c r="K394" s="17"/>
      <c r="L394" s="65">
        <f>K362*K367</f>
        <v>3362.634</v>
      </c>
      <c r="M394" s="19"/>
      <c r="O394" s="57" t="s">
        <v>44</v>
      </c>
      <c r="P394" s="6"/>
      <c r="Q394" s="19"/>
      <c r="R394" s="58">
        <f>R392*K370</f>
        <v>855211.2767</v>
      </c>
      <c r="S394" s="19"/>
      <c r="W394" s="64" t="s">
        <v>43</v>
      </c>
      <c r="X394" s="6"/>
      <c r="Y394" s="6"/>
      <c r="Z394" s="17"/>
      <c r="AA394" s="65">
        <f>Z362*Z367</f>
        <v>3362.634</v>
      </c>
      <c r="AB394" s="19"/>
      <c r="AD394" s="57" t="s">
        <v>44</v>
      </c>
      <c r="AE394" s="6"/>
      <c r="AF394" s="19"/>
      <c r="AG394" s="58">
        <f>AG392*Z370</f>
        <v>740527.4939</v>
      </c>
      <c r="AH394" s="19"/>
      <c r="AL394" s="64" t="s">
        <v>43</v>
      </c>
      <c r="AM394" s="6"/>
      <c r="AN394" s="6"/>
      <c r="AO394" s="17"/>
      <c r="AP394" s="65">
        <f>AO362*AO367</f>
        <v>3362.634</v>
      </c>
      <c r="AQ394" s="19"/>
      <c r="AS394" s="57" t="s">
        <v>44</v>
      </c>
      <c r="AT394" s="6"/>
      <c r="AU394" s="19"/>
      <c r="AV394" s="58">
        <f>AV392*AO370</f>
        <v>759641.4577</v>
      </c>
      <c r="AW394" s="19"/>
      <c r="BA394" s="64" t="s">
        <v>43</v>
      </c>
      <c r="BB394" s="6"/>
      <c r="BC394" s="6"/>
      <c r="BD394" s="17"/>
      <c r="BE394" s="65">
        <f>BD362*BD367</f>
        <v>3362.634</v>
      </c>
      <c r="BF394" s="19"/>
      <c r="BH394" s="57" t="s">
        <v>44</v>
      </c>
      <c r="BI394" s="6"/>
      <c r="BJ394" s="19"/>
      <c r="BK394" s="58">
        <f>BK392*BD370</f>
        <v>778755.4215</v>
      </c>
      <c r="BL394" s="19"/>
      <c r="BP394" s="64" t="s">
        <v>43</v>
      </c>
      <c r="BQ394" s="6"/>
      <c r="BR394" s="6"/>
      <c r="BS394" s="17"/>
      <c r="BT394" s="65">
        <f>BS362*BS367</f>
        <v>3362.634</v>
      </c>
      <c r="BU394" s="19"/>
      <c r="BW394" s="57" t="s">
        <v>44</v>
      </c>
      <c r="BX394" s="6"/>
      <c r="BY394" s="19"/>
      <c r="BZ394" s="58">
        <f>BZ392*BS370</f>
        <v>797869.3853</v>
      </c>
      <c r="CA394" s="19"/>
      <c r="CE394" s="64" t="s">
        <v>43</v>
      </c>
      <c r="CF394" s="6"/>
      <c r="CG394" s="6"/>
      <c r="CH394" s="17"/>
      <c r="CI394" s="65">
        <f>CH362*CH367</f>
        <v>3362.634</v>
      </c>
      <c r="CJ394" s="19"/>
      <c r="CL394" s="57" t="s">
        <v>44</v>
      </c>
      <c r="CM394" s="6"/>
      <c r="CN394" s="19"/>
      <c r="CO394" s="58">
        <f>CO392*CH370</f>
        <v>816983.3491</v>
      </c>
      <c r="CP394" s="19"/>
      <c r="CT394" s="64" t="s">
        <v>43</v>
      </c>
      <c r="CU394" s="6"/>
      <c r="CV394" s="6"/>
      <c r="CW394" s="17"/>
      <c r="CX394" s="65">
        <f>CW362*CW367</f>
        <v>3362.634</v>
      </c>
      <c r="CY394" s="19"/>
      <c r="DA394" s="57" t="s">
        <v>44</v>
      </c>
      <c r="DB394" s="6"/>
      <c r="DC394" s="19"/>
      <c r="DD394" s="58">
        <f>DD392*CW370</f>
        <v>836097.3129</v>
      </c>
      <c r="DE394" s="19"/>
      <c r="DI394" s="64" t="s">
        <v>43</v>
      </c>
      <c r="DJ394" s="6"/>
      <c r="DK394" s="6"/>
      <c r="DL394" s="17"/>
      <c r="DM394" s="65">
        <f>DL362*DL367</f>
        <v>3362.634</v>
      </c>
      <c r="DN394" s="19"/>
      <c r="DP394" s="57" t="s">
        <v>44</v>
      </c>
      <c r="DQ394" s="6"/>
      <c r="DR394" s="19"/>
      <c r="DS394" s="58">
        <f>DS392*DL370</f>
        <v>855211.2767</v>
      </c>
      <c r="DT394" s="19"/>
      <c r="DX394" s="64" t="s">
        <v>43</v>
      </c>
      <c r="DY394" s="6"/>
      <c r="DZ394" s="6"/>
      <c r="EA394" s="17"/>
      <c r="EB394" s="65">
        <f>EA362*EA367</f>
        <v>3362.634</v>
      </c>
      <c r="EC394" s="19"/>
      <c r="EE394" s="57" t="s">
        <v>44</v>
      </c>
      <c r="EF394" s="6"/>
      <c r="EG394" s="19"/>
      <c r="EH394" s="58">
        <f>EH392*EA370</f>
        <v>893439.2042</v>
      </c>
      <c r="EI394" s="19"/>
      <c r="EM394" s="64" t="s">
        <v>43</v>
      </c>
      <c r="EN394" s="6"/>
      <c r="EO394" s="6"/>
      <c r="EP394" s="17"/>
      <c r="EQ394" s="65">
        <f>EP362*EP367</f>
        <v>3362.634</v>
      </c>
      <c r="ER394" s="19"/>
      <c r="ET394" s="57" t="s">
        <v>44</v>
      </c>
      <c r="EU394" s="6"/>
      <c r="EV394" s="19"/>
      <c r="EW394" s="58">
        <f>EW392*EP370</f>
        <v>874325.2404</v>
      </c>
      <c r="EX394" s="19"/>
      <c r="FB394" s="64" t="s">
        <v>43</v>
      </c>
      <c r="FC394" s="6"/>
      <c r="FD394" s="6"/>
      <c r="FE394" s="17"/>
      <c r="FF394" s="65">
        <f>FE362*FE367</f>
        <v>3362.634</v>
      </c>
      <c r="FG394" s="19"/>
      <c r="FI394" s="57" t="s">
        <v>44</v>
      </c>
      <c r="FJ394" s="6"/>
      <c r="FK394" s="19"/>
      <c r="FL394" s="58" t="str">
        <f>FL392*FE370</f>
        <v>#ERROR!</v>
      </c>
      <c r="FM394" s="19"/>
      <c r="FQ394" s="64" t="s">
        <v>43</v>
      </c>
      <c r="FR394" s="6"/>
      <c r="FS394" s="6"/>
      <c r="FT394" s="17"/>
      <c r="FU394" s="65">
        <f>FT362*FT367</f>
        <v>3362.634</v>
      </c>
      <c r="FV394" s="19"/>
      <c r="FX394" s="57" t="s">
        <v>44</v>
      </c>
      <c r="FY394" s="6"/>
      <c r="FZ394" s="17"/>
      <c r="GA394" s="58" t="str">
        <f>GA392*FT370</f>
        <v>#ERROR!</v>
      </c>
      <c r="GB394" s="19"/>
      <c r="GF394" s="64" t="s">
        <v>43</v>
      </c>
      <c r="GG394" s="6"/>
      <c r="GH394" s="6"/>
      <c r="GI394" s="17"/>
      <c r="GJ394" s="65">
        <f>GI362*GI367</f>
        <v>3362.634</v>
      </c>
      <c r="GK394" s="19"/>
      <c r="GM394" s="57" t="s">
        <v>44</v>
      </c>
      <c r="GN394" s="6"/>
      <c r="GO394" s="17"/>
      <c r="GP394" s="58" t="str">
        <f>GP392*GI370</f>
        <v>#ERROR!</v>
      </c>
      <c r="GQ394" s="19"/>
    </row>
    <row r="395" ht="15.75" customHeight="1">
      <c r="A395" s="102"/>
      <c r="H395" s="64" t="s">
        <v>45</v>
      </c>
      <c r="I395" s="6"/>
      <c r="J395" s="6"/>
      <c r="K395" s="17"/>
      <c r="L395" s="65">
        <f>L394*K369</f>
        <v>991977.03</v>
      </c>
      <c r="M395" s="19"/>
      <c r="O395" s="57" t="s">
        <v>46</v>
      </c>
      <c r="P395" s="6"/>
      <c r="Q395" s="19"/>
      <c r="R395" s="66">
        <f>R394*5</f>
        <v>4276056.383</v>
      </c>
      <c r="S395" s="19"/>
      <c r="W395" s="64" t="s">
        <v>45</v>
      </c>
      <c r="X395" s="6"/>
      <c r="Y395" s="6"/>
      <c r="Z395" s="17"/>
      <c r="AA395" s="65">
        <f>AA394*Z369</f>
        <v>991977.03</v>
      </c>
      <c r="AB395" s="19"/>
      <c r="AD395" s="57" t="s">
        <v>46</v>
      </c>
      <c r="AE395" s="6"/>
      <c r="AF395" s="19"/>
      <c r="AG395" s="66">
        <f>AG394*5</f>
        <v>3702637.47</v>
      </c>
      <c r="AH395" s="19"/>
      <c r="AL395" s="64" t="s">
        <v>45</v>
      </c>
      <c r="AM395" s="6"/>
      <c r="AN395" s="6"/>
      <c r="AO395" s="17"/>
      <c r="AP395" s="65">
        <f>AP394*AO369</f>
        <v>991977.03</v>
      </c>
      <c r="AQ395" s="19"/>
      <c r="AS395" s="57" t="s">
        <v>46</v>
      </c>
      <c r="AT395" s="6"/>
      <c r="AU395" s="19"/>
      <c r="AV395" s="66">
        <f>AV394*5</f>
        <v>3798207.288</v>
      </c>
      <c r="AW395" s="19"/>
      <c r="BA395" s="64" t="s">
        <v>45</v>
      </c>
      <c r="BB395" s="6"/>
      <c r="BC395" s="6"/>
      <c r="BD395" s="17"/>
      <c r="BE395" s="65">
        <f>BE394*BD369</f>
        <v>991977.03</v>
      </c>
      <c r="BF395" s="19"/>
      <c r="BH395" s="57" t="s">
        <v>46</v>
      </c>
      <c r="BI395" s="6"/>
      <c r="BJ395" s="19"/>
      <c r="BK395" s="66">
        <f>BK394*5</f>
        <v>3893777.107</v>
      </c>
      <c r="BL395" s="19"/>
      <c r="BP395" s="64" t="s">
        <v>45</v>
      </c>
      <c r="BQ395" s="6"/>
      <c r="BR395" s="6"/>
      <c r="BS395" s="17"/>
      <c r="BT395" s="65">
        <f>BT394*BS369</f>
        <v>991977.03</v>
      </c>
      <c r="BU395" s="19"/>
      <c r="BW395" s="57" t="s">
        <v>46</v>
      </c>
      <c r="BX395" s="6"/>
      <c r="BY395" s="19"/>
      <c r="BZ395" s="66">
        <f>BZ394*5</f>
        <v>3989346.926</v>
      </c>
      <c r="CA395" s="19"/>
      <c r="CE395" s="64" t="s">
        <v>45</v>
      </c>
      <c r="CF395" s="6"/>
      <c r="CG395" s="6"/>
      <c r="CH395" s="17"/>
      <c r="CI395" s="65">
        <f>CI394*CH369</f>
        <v>991977.03</v>
      </c>
      <c r="CJ395" s="19"/>
      <c r="CL395" s="57" t="s">
        <v>46</v>
      </c>
      <c r="CM395" s="6"/>
      <c r="CN395" s="19"/>
      <c r="CO395" s="66">
        <f>CO394*5</f>
        <v>4084916.745</v>
      </c>
      <c r="CP395" s="19"/>
      <c r="CT395" s="64" t="s">
        <v>45</v>
      </c>
      <c r="CU395" s="6"/>
      <c r="CV395" s="6"/>
      <c r="CW395" s="17"/>
      <c r="CX395" s="65">
        <f>CX394*CW369</f>
        <v>991977.03</v>
      </c>
      <c r="CY395" s="19"/>
      <c r="DA395" s="57" t="s">
        <v>46</v>
      </c>
      <c r="DB395" s="6"/>
      <c r="DC395" s="19"/>
      <c r="DD395" s="66">
        <f>DD394*5</f>
        <v>4180486.564</v>
      </c>
      <c r="DE395" s="19"/>
      <c r="DI395" s="64" t="s">
        <v>45</v>
      </c>
      <c r="DJ395" s="6"/>
      <c r="DK395" s="6"/>
      <c r="DL395" s="17"/>
      <c r="DM395" s="65">
        <f>DM394*DL369</f>
        <v>991977.03</v>
      </c>
      <c r="DN395" s="19"/>
      <c r="DP395" s="57" t="s">
        <v>46</v>
      </c>
      <c r="DQ395" s="6"/>
      <c r="DR395" s="19"/>
      <c r="DS395" s="66">
        <f>DS394*5</f>
        <v>4276056.383</v>
      </c>
      <c r="DT395" s="19"/>
      <c r="DX395" s="64" t="s">
        <v>45</v>
      </c>
      <c r="DY395" s="6"/>
      <c r="DZ395" s="6"/>
      <c r="EA395" s="17"/>
      <c r="EB395" s="65">
        <f>EB394*EA369</f>
        <v>991977.03</v>
      </c>
      <c r="EC395" s="19"/>
      <c r="EE395" s="57" t="s">
        <v>46</v>
      </c>
      <c r="EF395" s="6"/>
      <c r="EG395" s="19"/>
      <c r="EH395" s="66">
        <f>EH394*5</f>
        <v>4467196.021</v>
      </c>
      <c r="EI395" s="19"/>
      <c r="EM395" s="64" t="s">
        <v>45</v>
      </c>
      <c r="EN395" s="6"/>
      <c r="EO395" s="6"/>
      <c r="EP395" s="17"/>
      <c r="EQ395" s="65">
        <f>EQ394*EP369</f>
        <v>991977.03</v>
      </c>
      <c r="ER395" s="19"/>
      <c r="ET395" s="57" t="s">
        <v>46</v>
      </c>
      <c r="EU395" s="6"/>
      <c r="EV395" s="19"/>
      <c r="EW395" s="66">
        <f>EW394*5</f>
        <v>4371626.202</v>
      </c>
      <c r="EX395" s="19"/>
      <c r="FB395" s="64" t="s">
        <v>45</v>
      </c>
      <c r="FC395" s="6"/>
      <c r="FD395" s="6"/>
      <c r="FE395" s="17"/>
      <c r="FF395" s="65">
        <f>FF394*FE369</f>
        <v>991977.03</v>
      </c>
      <c r="FG395" s="19"/>
      <c r="FI395" s="57" t="s">
        <v>46</v>
      </c>
      <c r="FJ395" s="6"/>
      <c r="FK395" s="19"/>
      <c r="FL395" s="66" t="str">
        <f>FL394*5</f>
        <v>#ERROR!</v>
      </c>
      <c r="FM395" s="19"/>
      <c r="FQ395" s="64" t="s">
        <v>45</v>
      </c>
      <c r="FR395" s="6"/>
      <c r="FS395" s="6"/>
      <c r="FT395" s="17"/>
      <c r="FU395" s="65">
        <f>FU394*FT369</f>
        <v>991977.03</v>
      </c>
      <c r="FV395" s="19"/>
      <c r="FX395" s="57" t="s">
        <v>46</v>
      </c>
      <c r="FY395" s="6"/>
      <c r="FZ395" s="17"/>
      <c r="GA395" s="66" t="str">
        <f>GA394*5</f>
        <v>#ERROR!</v>
      </c>
      <c r="GB395" s="19"/>
      <c r="GF395" s="64" t="s">
        <v>45</v>
      </c>
      <c r="GG395" s="6"/>
      <c r="GH395" s="6"/>
      <c r="GI395" s="17"/>
      <c r="GJ395" s="65">
        <f>GJ394*GI369</f>
        <v>991977.03</v>
      </c>
      <c r="GK395" s="19"/>
      <c r="GM395" s="57" t="s">
        <v>46</v>
      </c>
      <c r="GN395" s="6"/>
      <c r="GO395" s="17"/>
      <c r="GP395" s="66" t="str">
        <f>GP394*5</f>
        <v>#ERROR!</v>
      </c>
      <c r="GQ395" s="19"/>
    </row>
    <row r="396" ht="15.75" customHeight="1">
      <c r="A396" s="102"/>
      <c r="H396" s="67" t="s">
        <v>47</v>
      </c>
      <c r="I396" s="34"/>
      <c r="J396" s="34"/>
      <c r="K396" s="35"/>
      <c r="L396" s="68">
        <f>L395*5</f>
        <v>4959885.15</v>
      </c>
      <c r="M396" s="37"/>
      <c r="W396" s="67" t="s">
        <v>47</v>
      </c>
      <c r="X396" s="34"/>
      <c r="Y396" s="34"/>
      <c r="Z396" s="35"/>
      <c r="AA396" s="68">
        <f>AA395*5</f>
        <v>4959885.15</v>
      </c>
      <c r="AB396" s="37"/>
      <c r="AL396" s="67" t="s">
        <v>47</v>
      </c>
      <c r="AM396" s="34"/>
      <c r="AN396" s="34"/>
      <c r="AO396" s="35"/>
      <c r="AP396" s="68">
        <f>AP395*5</f>
        <v>4959885.15</v>
      </c>
      <c r="AQ396" s="37"/>
      <c r="BA396" s="67" t="s">
        <v>47</v>
      </c>
      <c r="BB396" s="34"/>
      <c r="BC396" s="34"/>
      <c r="BD396" s="35"/>
      <c r="BE396" s="68">
        <f>BE395*5</f>
        <v>4959885.15</v>
      </c>
      <c r="BF396" s="37"/>
      <c r="BP396" s="67" t="s">
        <v>47</v>
      </c>
      <c r="BQ396" s="34"/>
      <c r="BR396" s="34"/>
      <c r="BS396" s="35"/>
      <c r="BT396" s="68">
        <f>BT395*5</f>
        <v>4959885.15</v>
      </c>
      <c r="BU396" s="37"/>
      <c r="CE396" s="67" t="s">
        <v>47</v>
      </c>
      <c r="CF396" s="34"/>
      <c r="CG396" s="34"/>
      <c r="CH396" s="35"/>
      <c r="CI396" s="68">
        <f>CI395*5</f>
        <v>4959885.15</v>
      </c>
      <c r="CJ396" s="37"/>
      <c r="CT396" s="67" t="s">
        <v>47</v>
      </c>
      <c r="CU396" s="34"/>
      <c r="CV396" s="34"/>
      <c r="CW396" s="35"/>
      <c r="CX396" s="68">
        <f>CX395*5</f>
        <v>4959885.15</v>
      </c>
      <c r="CY396" s="37"/>
      <c r="DI396" s="67" t="s">
        <v>47</v>
      </c>
      <c r="DJ396" s="34"/>
      <c r="DK396" s="34"/>
      <c r="DL396" s="35"/>
      <c r="DM396" s="68">
        <f>DM395*5</f>
        <v>4959885.15</v>
      </c>
      <c r="DN396" s="37"/>
      <c r="DX396" s="67" t="s">
        <v>47</v>
      </c>
      <c r="DY396" s="34"/>
      <c r="DZ396" s="34"/>
      <c r="EA396" s="35"/>
      <c r="EB396" s="68">
        <f>EB395*5</f>
        <v>4959885.15</v>
      </c>
      <c r="EC396" s="37"/>
      <c r="EM396" s="67" t="s">
        <v>47</v>
      </c>
      <c r="EN396" s="34"/>
      <c r="EO396" s="34"/>
      <c r="EP396" s="35"/>
      <c r="EQ396" s="68">
        <f>EQ395*5</f>
        <v>4959885.15</v>
      </c>
      <c r="ER396" s="37"/>
      <c r="FB396" s="67" t="s">
        <v>47</v>
      </c>
      <c r="FC396" s="34"/>
      <c r="FD396" s="34"/>
      <c r="FE396" s="35"/>
      <c r="FF396" s="68">
        <f>FF395*5</f>
        <v>4959885.15</v>
      </c>
      <c r="FG396" s="37"/>
      <c r="FQ396" s="67" t="s">
        <v>47</v>
      </c>
      <c r="FR396" s="34"/>
      <c r="FS396" s="34"/>
      <c r="FT396" s="35"/>
      <c r="FU396" s="68">
        <f>FU395*5</f>
        <v>4959885.15</v>
      </c>
      <c r="FV396" s="37"/>
      <c r="GF396" s="67" t="s">
        <v>47</v>
      </c>
      <c r="GG396" s="34"/>
      <c r="GH396" s="34"/>
      <c r="GI396" s="35"/>
      <c r="GJ396" s="68">
        <f>GJ395*5</f>
        <v>4959885.15</v>
      </c>
      <c r="GK396" s="37"/>
    </row>
    <row r="397" ht="15.75" customHeight="1">
      <c r="A397" s="102"/>
      <c r="O397" s="69" t="s">
        <v>48</v>
      </c>
      <c r="P397" s="11"/>
      <c r="Q397" s="11"/>
      <c r="R397" s="11"/>
      <c r="S397" s="14"/>
      <c r="AD397" s="69" t="s">
        <v>48</v>
      </c>
      <c r="AE397" s="11"/>
      <c r="AF397" s="11"/>
      <c r="AG397" s="11"/>
      <c r="AH397" s="14"/>
      <c r="AS397" s="69" t="s">
        <v>48</v>
      </c>
      <c r="AT397" s="11"/>
      <c r="AU397" s="11"/>
      <c r="AV397" s="11"/>
      <c r="AW397" s="14"/>
      <c r="BH397" s="69" t="s">
        <v>48</v>
      </c>
      <c r="BI397" s="11"/>
      <c r="BJ397" s="11"/>
      <c r="BK397" s="11"/>
      <c r="BL397" s="14"/>
      <c r="BW397" s="69" t="s">
        <v>48</v>
      </c>
      <c r="BX397" s="11"/>
      <c r="BY397" s="11"/>
      <c r="BZ397" s="11"/>
      <c r="CA397" s="14"/>
      <c r="CL397" s="69" t="s">
        <v>48</v>
      </c>
      <c r="CM397" s="11"/>
      <c r="CN397" s="11"/>
      <c r="CO397" s="11"/>
      <c r="CP397" s="14"/>
      <c r="DA397" s="69" t="s">
        <v>48</v>
      </c>
      <c r="DB397" s="11"/>
      <c r="DC397" s="11"/>
      <c r="DD397" s="11"/>
      <c r="DE397" s="14"/>
      <c r="DP397" s="69" t="s">
        <v>48</v>
      </c>
      <c r="DQ397" s="11"/>
      <c r="DR397" s="11"/>
      <c r="DS397" s="11"/>
      <c r="DT397" s="14"/>
      <c r="EE397" s="69" t="s">
        <v>48</v>
      </c>
      <c r="EF397" s="11"/>
      <c r="EG397" s="11"/>
      <c r="EH397" s="11"/>
      <c r="EI397" s="14"/>
      <c r="ET397" s="69" t="s">
        <v>48</v>
      </c>
      <c r="EU397" s="11"/>
      <c r="EV397" s="11"/>
      <c r="EW397" s="11"/>
      <c r="EX397" s="14"/>
      <c r="FI397" s="69" t="s">
        <v>48</v>
      </c>
      <c r="FJ397" s="11"/>
      <c r="FK397" s="11"/>
      <c r="FL397" s="11"/>
      <c r="FM397" s="14"/>
      <c r="FX397" s="69" t="s">
        <v>48</v>
      </c>
      <c r="FY397" s="11"/>
      <c r="FZ397" s="11"/>
      <c r="GA397" s="11"/>
      <c r="GB397" s="14"/>
      <c r="GM397" s="69" t="s">
        <v>48</v>
      </c>
      <c r="GN397" s="11"/>
      <c r="GO397" s="11"/>
      <c r="GP397" s="11"/>
      <c r="GQ397" s="14"/>
    </row>
    <row r="398" ht="15.75" customHeight="1">
      <c r="A398" s="102"/>
      <c r="H398" s="70" t="s">
        <v>49</v>
      </c>
      <c r="I398" s="71"/>
      <c r="J398" s="71"/>
      <c r="K398" s="71"/>
      <c r="L398" s="71"/>
      <c r="M398" s="72"/>
      <c r="O398" s="73" t="s">
        <v>50</v>
      </c>
      <c r="P398" s="6"/>
      <c r="Q398" s="19"/>
      <c r="R398" s="74">
        <f t="shared" ref="R398:R401" si="819">L393-R392</f>
        <v>19.3171968</v>
      </c>
      <c r="S398" s="19"/>
      <c r="W398" s="70" t="s">
        <v>49</v>
      </c>
      <c r="X398" s="71"/>
      <c r="Y398" s="71"/>
      <c r="Z398" s="71"/>
      <c r="AA398" s="71"/>
      <c r="AB398" s="72"/>
      <c r="AD398" s="73" t="s">
        <v>50</v>
      </c>
      <c r="AE398" s="6"/>
      <c r="AF398" s="19"/>
      <c r="AG398" s="74">
        <f t="shared" ref="AG398:AG401" si="820">AA393-AG392</f>
        <v>35.5154712</v>
      </c>
      <c r="AH398" s="19"/>
      <c r="AL398" s="70" t="s">
        <v>49</v>
      </c>
      <c r="AM398" s="71"/>
      <c r="AN398" s="71"/>
      <c r="AO398" s="71"/>
      <c r="AP398" s="71"/>
      <c r="AQ398" s="72"/>
      <c r="AS398" s="73" t="s">
        <v>50</v>
      </c>
      <c r="AT398" s="6"/>
      <c r="AU398" s="19"/>
      <c r="AV398" s="74">
        <f t="shared" ref="AV398:AV401" si="821">AP393-AV392</f>
        <v>32.8157588</v>
      </c>
      <c r="AW398" s="19"/>
      <c r="BA398" s="70" t="s">
        <v>49</v>
      </c>
      <c r="BB398" s="71"/>
      <c r="BC398" s="71"/>
      <c r="BD398" s="71"/>
      <c r="BE398" s="71"/>
      <c r="BF398" s="72"/>
      <c r="BH398" s="73" t="s">
        <v>50</v>
      </c>
      <c r="BI398" s="6"/>
      <c r="BJ398" s="19"/>
      <c r="BK398" s="74">
        <f t="shared" ref="BK398:BK401" si="822">BE393-BK392</f>
        <v>30.1160464</v>
      </c>
      <c r="BL398" s="19"/>
      <c r="BP398" s="70" t="s">
        <v>49</v>
      </c>
      <c r="BQ398" s="71"/>
      <c r="BR398" s="71"/>
      <c r="BS398" s="71"/>
      <c r="BT398" s="71"/>
      <c r="BU398" s="72"/>
      <c r="BW398" s="73" t="s">
        <v>50</v>
      </c>
      <c r="BX398" s="6"/>
      <c r="BY398" s="19"/>
      <c r="BZ398" s="74">
        <f t="shared" ref="BZ398:BZ401" si="823">BT393-BZ392</f>
        <v>27.416334</v>
      </c>
      <c r="CA398" s="19"/>
      <c r="CE398" s="70" t="s">
        <v>49</v>
      </c>
      <c r="CF398" s="71"/>
      <c r="CG398" s="71"/>
      <c r="CH398" s="71"/>
      <c r="CI398" s="71"/>
      <c r="CJ398" s="72"/>
      <c r="CL398" s="73" t="s">
        <v>50</v>
      </c>
      <c r="CM398" s="6"/>
      <c r="CN398" s="19"/>
      <c r="CO398" s="74">
        <f t="shared" ref="CO398:CO401" si="824">CI393-CO392</f>
        <v>24.7166216</v>
      </c>
      <c r="CP398" s="19"/>
      <c r="CT398" s="70" t="s">
        <v>49</v>
      </c>
      <c r="CU398" s="71"/>
      <c r="CV398" s="71"/>
      <c r="CW398" s="71"/>
      <c r="CX398" s="71"/>
      <c r="CY398" s="72"/>
      <c r="DA398" s="73" t="s">
        <v>50</v>
      </c>
      <c r="DB398" s="6"/>
      <c r="DC398" s="19"/>
      <c r="DD398" s="74">
        <f t="shared" ref="DD398:DD401" si="825">CX393-DD392</f>
        <v>22.0169092</v>
      </c>
      <c r="DE398" s="19"/>
      <c r="DI398" s="70" t="s">
        <v>49</v>
      </c>
      <c r="DJ398" s="71"/>
      <c r="DK398" s="71"/>
      <c r="DL398" s="71"/>
      <c r="DM398" s="71"/>
      <c r="DN398" s="72"/>
      <c r="DP398" s="73" t="s">
        <v>50</v>
      </c>
      <c r="DQ398" s="6"/>
      <c r="DR398" s="19"/>
      <c r="DS398" s="74">
        <f t="shared" ref="DS398:DS401" si="826">DM393-DS392</f>
        <v>19.3171968</v>
      </c>
      <c r="DT398" s="19"/>
      <c r="DX398" s="70" t="s">
        <v>49</v>
      </c>
      <c r="DY398" s="71"/>
      <c r="DZ398" s="71"/>
      <c r="EA398" s="71"/>
      <c r="EB398" s="71"/>
      <c r="EC398" s="72"/>
      <c r="EE398" s="73" t="s">
        <v>50</v>
      </c>
      <c r="EF398" s="6"/>
      <c r="EG398" s="19"/>
      <c r="EH398" s="74">
        <f t="shared" ref="EH398:EH401" si="827">EB393-EH392</f>
        <v>13.917772</v>
      </c>
      <c r="EI398" s="19"/>
      <c r="EM398" s="70" t="s">
        <v>49</v>
      </c>
      <c r="EN398" s="71"/>
      <c r="EO398" s="71"/>
      <c r="EP398" s="71"/>
      <c r="EQ398" s="71"/>
      <c r="ER398" s="72"/>
      <c r="ET398" s="73" t="s">
        <v>50</v>
      </c>
      <c r="EU398" s="6"/>
      <c r="EV398" s="19"/>
      <c r="EW398" s="74">
        <f t="shared" ref="EW398:EW401" si="828">EQ393-EW392</f>
        <v>16.6174844</v>
      </c>
      <c r="EX398" s="19"/>
      <c r="FB398" s="70" t="s">
        <v>49</v>
      </c>
      <c r="FC398" s="71"/>
      <c r="FD398" s="71"/>
      <c r="FE398" s="71"/>
      <c r="FF398" s="71"/>
      <c r="FG398" s="72"/>
      <c r="FI398" s="73" t="s">
        <v>50</v>
      </c>
      <c r="FJ398" s="6"/>
      <c r="FK398" s="19"/>
      <c r="FL398" s="74" t="str">
        <f t="shared" ref="FL398:FL401" si="829">FF393-FL392</f>
        <v>#ERROR!</v>
      </c>
      <c r="FM398" s="19"/>
      <c r="FQ398" s="70" t="s">
        <v>49</v>
      </c>
      <c r="FR398" s="71"/>
      <c r="FS398" s="71"/>
      <c r="FT398" s="71"/>
      <c r="FU398" s="71"/>
      <c r="FV398" s="72"/>
      <c r="FX398" s="73" t="s">
        <v>50</v>
      </c>
      <c r="FY398" s="6"/>
      <c r="FZ398" s="17"/>
      <c r="GA398" s="74" t="str">
        <f t="shared" ref="GA398:GA401" si="830">FU393-GA392</f>
        <v>#ERROR!</v>
      </c>
      <c r="GB398" s="19"/>
      <c r="GF398" s="70" t="s">
        <v>49</v>
      </c>
      <c r="GG398" s="71"/>
      <c r="GH398" s="71"/>
      <c r="GI398" s="71"/>
      <c r="GJ398" s="71"/>
      <c r="GK398" s="72"/>
      <c r="GM398" s="73" t="s">
        <v>50</v>
      </c>
      <c r="GN398" s="6"/>
      <c r="GO398" s="17"/>
      <c r="GP398" s="74" t="str">
        <f t="shared" ref="GP398:GP401" si="831">GJ393-GP392</f>
        <v>#ERROR!</v>
      </c>
      <c r="GQ398" s="19"/>
    </row>
    <row r="399" ht="15.75" customHeight="1">
      <c r="A399" s="102"/>
      <c r="H399" s="55" t="s">
        <v>33</v>
      </c>
      <c r="I399" s="11"/>
      <c r="J399" s="11"/>
      <c r="K399" s="12"/>
      <c r="L399" s="75">
        <f>L400/K368</f>
        <v>17.8266</v>
      </c>
      <c r="M399" s="76" t="s">
        <v>15</v>
      </c>
      <c r="O399" s="73" t="s">
        <v>51</v>
      </c>
      <c r="P399" s="6"/>
      <c r="Q399" s="19"/>
      <c r="R399" s="74">
        <f t="shared" si="819"/>
        <v>463.6127232</v>
      </c>
      <c r="S399" s="19"/>
      <c r="W399" s="55" t="s">
        <v>33</v>
      </c>
      <c r="X399" s="11"/>
      <c r="Y399" s="11"/>
      <c r="Z399" s="12"/>
      <c r="AA399" s="75">
        <f>AA400/Z368</f>
        <v>17.8266</v>
      </c>
      <c r="AB399" s="76" t="s">
        <v>15</v>
      </c>
      <c r="AD399" s="73" t="s">
        <v>51</v>
      </c>
      <c r="AE399" s="6"/>
      <c r="AF399" s="19"/>
      <c r="AG399" s="74">
        <f t="shared" si="820"/>
        <v>852.3713088</v>
      </c>
      <c r="AH399" s="19"/>
      <c r="AL399" s="55" t="s">
        <v>33</v>
      </c>
      <c r="AM399" s="11"/>
      <c r="AN399" s="11"/>
      <c r="AO399" s="12"/>
      <c r="AP399" s="75">
        <f>AP400/AO368</f>
        <v>17.8266</v>
      </c>
      <c r="AQ399" s="76" t="s">
        <v>15</v>
      </c>
      <c r="AS399" s="73" t="s">
        <v>51</v>
      </c>
      <c r="AT399" s="6"/>
      <c r="AU399" s="19"/>
      <c r="AV399" s="74">
        <f t="shared" si="821"/>
        <v>787.5782112</v>
      </c>
      <c r="AW399" s="19"/>
      <c r="BA399" s="55" t="s">
        <v>33</v>
      </c>
      <c r="BB399" s="11"/>
      <c r="BC399" s="11"/>
      <c r="BD399" s="12"/>
      <c r="BE399" s="75">
        <f>BE400/BD368</f>
        <v>17.8266</v>
      </c>
      <c r="BF399" s="76" t="s">
        <v>15</v>
      </c>
      <c r="BH399" s="73" t="s">
        <v>51</v>
      </c>
      <c r="BI399" s="6"/>
      <c r="BJ399" s="19"/>
      <c r="BK399" s="74">
        <f t="shared" si="822"/>
        <v>722.7851136</v>
      </c>
      <c r="BL399" s="19"/>
      <c r="BP399" s="55" t="s">
        <v>33</v>
      </c>
      <c r="BQ399" s="11"/>
      <c r="BR399" s="11"/>
      <c r="BS399" s="12"/>
      <c r="BT399" s="75">
        <f>BT400/BS368</f>
        <v>17.8266</v>
      </c>
      <c r="BU399" s="76" t="s">
        <v>15</v>
      </c>
      <c r="BW399" s="73" t="s">
        <v>51</v>
      </c>
      <c r="BX399" s="6"/>
      <c r="BY399" s="19"/>
      <c r="BZ399" s="74">
        <f t="shared" si="823"/>
        <v>657.992016</v>
      </c>
      <c r="CA399" s="19"/>
      <c r="CE399" s="55" t="s">
        <v>33</v>
      </c>
      <c r="CF399" s="11"/>
      <c r="CG399" s="11"/>
      <c r="CH399" s="12"/>
      <c r="CI399" s="75">
        <f>CI400/CH368</f>
        <v>17.8266</v>
      </c>
      <c r="CJ399" s="76" t="s">
        <v>15</v>
      </c>
      <c r="CL399" s="73" t="s">
        <v>51</v>
      </c>
      <c r="CM399" s="6"/>
      <c r="CN399" s="19"/>
      <c r="CO399" s="74">
        <f t="shared" si="824"/>
        <v>593.1989184</v>
      </c>
      <c r="CP399" s="19"/>
      <c r="CT399" s="55" t="s">
        <v>33</v>
      </c>
      <c r="CU399" s="11"/>
      <c r="CV399" s="11"/>
      <c r="CW399" s="12"/>
      <c r="CX399" s="75">
        <f>CX400/CW368</f>
        <v>17.8266</v>
      </c>
      <c r="CY399" s="76" t="s">
        <v>15</v>
      </c>
      <c r="DA399" s="73" t="s">
        <v>51</v>
      </c>
      <c r="DB399" s="6"/>
      <c r="DC399" s="19"/>
      <c r="DD399" s="74">
        <f t="shared" si="825"/>
        <v>528.4058208</v>
      </c>
      <c r="DE399" s="19"/>
      <c r="DI399" s="55" t="s">
        <v>33</v>
      </c>
      <c r="DJ399" s="11"/>
      <c r="DK399" s="11"/>
      <c r="DL399" s="12"/>
      <c r="DM399" s="75">
        <f>DM400/DL368</f>
        <v>17.8266</v>
      </c>
      <c r="DN399" s="76" t="s">
        <v>15</v>
      </c>
      <c r="DP399" s="73" t="s">
        <v>51</v>
      </c>
      <c r="DQ399" s="6"/>
      <c r="DR399" s="19"/>
      <c r="DS399" s="74">
        <f t="shared" si="826"/>
        <v>463.6127232</v>
      </c>
      <c r="DT399" s="19"/>
      <c r="DX399" s="55" t="s">
        <v>33</v>
      </c>
      <c r="DY399" s="11"/>
      <c r="DZ399" s="11"/>
      <c r="EA399" s="12"/>
      <c r="EB399" s="75">
        <f>EB400/EA368</f>
        <v>17.8266</v>
      </c>
      <c r="EC399" s="76" t="s">
        <v>15</v>
      </c>
      <c r="EE399" s="73" t="s">
        <v>51</v>
      </c>
      <c r="EF399" s="6"/>
      <c r="EG399" s="19"/>
      <c r="EH399" s="74">
        <f t="shared" si="827"/>
        <v>334.026528</v>
      </c>
      <c r="EI399" s="19"/>
      <c r="EM399" s="55" t="s">
        <v>33</v>
      </c>
      <c r="EN399" s="11"/>
      <c r="EO399" s="11"/>
      <c r="EP399" s="12"/>
      <c r="EQ399" s="75">
        <f>EQ400/EP368</f>
        <v>17.8266</v>
      </c>
      <c r="ER399" s="76" t="s">
        <v>15</v>
      </c>
      <c r="ET399" s="73" t="s">
        <v>51</v>
      </c>
      <c r="EU399" s="6"/>
      <c r="EV399" s="19"/>
      <c r="EW399" s="74">
        <f t="shared" si="828"/>
        <v>398.8196256</v>
      </c>
      <c r="EX399" s="19"/>
      <c r="FB399" s="55" t="s">
        <v>33</v>
      </c>
      <c r="FC399" s="11"/>
      <c r="FD399" s="11"/>
      <c r="FE399" s="12"/>
      <c r="FF399" s="75">
        <f>FF400/FE368</f>
        <v>17.8266</v>
      </c>
      <c r="FG399" s="76" t="s">
        <v>15</v>
      </c>
      <c r="FI399" s="73" t="s">
        <v>51</v>
      </c>
      <c r="FJ399" s="6"/>
      <c r="FK399" s="19"/>
      <c r="FL399" s="74" t="str">
        <f t="shared" si="829"/>
        <v>#ERROR!</v>
      </c>
      <c r="FM399" s="19"/>
      <c r="FQ399" s="55" t="s">
        <v>33</v>
      </c>
      <c r="FR399" s="11"/>
      <c r="FS399" s="11"/>
      <c r="FT399" s="12"/>
      <c r="FU399" s="75">
        <f>FU400/FT368</f>
        <v>17.8266</v>
      </c>
      <c r="FV399" s="76" t="s">
        <v>15</v>
      </c>
      <c r="FX399" s="73" t="s">
        <v>51</v>
      </c>
      <c r="FY399" s="6"/>
      <c r="FZ399" s="17"/>
      <c r="GA399" s="74" t="str">
        <f t="shared" si="830"/>
        <v>#ERROR!</v>
      </c>
      <c r="GB399" s="19"/>
      <c r="GF399" s="55" t="s">
        <v>33</v>
      </c>
      <c r="GG399" s="11"/>
      <c r="GH399" s="11"/>
      <c r="GI399" s="12"/>
      <c r="GJ399" s="75">
        <f>GJ400/GI368</f>
        <v>17.8266</v>
      </c>
      <c r="GK399" s="76" t="s">
        <v>15</v>
      </c>
      <c r="GM399" s="73" t="s">
        <v>51</v>
      </c>
      <c r="GN399" s="6"/>
      <c r="GO399" s="17"/>
      <c r="GP399" s="74" t="str">
        <f t="shared" si="831"/>
        <v>#ERROR!</v>
      </c>
      <c r="GQ399" s="19"/>
    </row>
    <row r="400" ht="15.75" customHeight="1">
      <c r="A400" s="102"/>
      <c r="H400" s="57" t="s">
        <v>35</v>
      </c>
      <c r="I400" s="6"/>
      <c r="J400" s="6"/>
      <c r="K400" s="17"/>
      <c r="L400" s="77">
        <f>SUM(K383:T383)</f>
        <v>427.8384</v>
      </c>
      <c r="M400" s="78" t="s">
        <v>15</v>
      </c>
      <c r="O400" s="73" t="s">
        <v>52</v>
      </c>
      <c r="P400" s="6"/>
      <c r="Q400" s="19"/>
      <c r="R400" s="74">
        <f t="shared" si="819"/>
        <v>136765.7533</v>
      </c>
      <c r="S400" s="19"/>
      <c r="W400" s="57" t="s">
        <v>35</v>
      </c>
      <c r="X400" s="6"/>
      <c r="Y400" s="6"/>
      <c r="Z400" s="17"/>
      <c r="AA400" s="77">
        <f>SUM(Z383:AI383)</f>
        <v>427.8384</v>
      </c>
      <c r="AB400" s="78" t="s">
        <v>15</v>
      </c>
      <c r="AD400" s="73" t="s">
        <v>52</v>
      </c>
      <c r="AE400" s="6"/>
      <c r="AF400" s="19"/>
      <c r="AG400" s="74">
        <f t="shared" si="820"/>
        <v>251449.5361</v>
      </c>
      <c r="AH400" s="19"/>
      <c r="AL400" s="57" t="s">
        <v>35</v>
      </c>
      <c r="AM400" s="6"/>
      <c r="AN400" s="6"/>
      <c r="AO400" s="17"/>
      <c r="AP400" s="77">
        <f>SUM(AO383:AX383)</f>
        <v>427.8384</v>
      </c>
      <c r="AQ400" s="78" t="s">
        <v>15</v>
      </c>
      <c r="AS400" s="73" t="s">
        <v>52</v>
      </c>
      <c r="AT400" s="6"/>
      <c r="AU400" s="19"/>
      <c r="AV400" s="74">
        <f t="shared" si="821"/>
        <v>232335.5723</v>
      </c>
      <c r="AW400" s="19"/>
      <c r="BA400" s="57" t="s">
        <v>35</v>
      </c>
      <c r="BB400" s="6"/>
      <c r="BC400" s="6"/>
      <c r="BD400" s="17"/>
      <c r="BE400" s="77">
        <f>SUM(BD383:BM383)</f>
        <v>427.8384</v>
      </c>
      <c r="BF400" s="78" t="s">
        <v>15</v>
      </c>
      <c r="BH400" s="73" t="s">
        <v>52</v>
      </c>
      <c r="BI400" s="6"/>
      <c r="BJ400" s="19"/>
      <c r="BK400" s="74">
        <f t="shared" si="822"/>
        <v>213221.6085</v>
      </c>
      <c r="BL400" s="19"/>
      <c r="BP400" s="57" t="s">
        <v>35</v>
      </c>
      <c r="BQ400" s="6"/>
      <c r="BR400" s="6"/>
      <c r="BS400" s="17"/>
      <c r="BT400" s="77">
        <f>SUM(BS383:CB383)</f>
        <v>427.8384</v>
      </c>
      <c r="BU400" s="78" t="s">
        <v>15</v>
      </c>
      <c r="BW400" s="73" t="s">
        <v>52</v>
      </c>
      <c r="BX400" s="6"/>
      <c r="BY400" s="19"/>
      <c r="BZ400" s="74">
        <f t="shared" si="823"/>
        <v>194107.6447</v>
      </c>
      <c r="CA400" s="19"/>
      <c r="CE400" s="57" t="s">
        <v>35</v>
      </c>
      <c r="CF400" s="6"/>
      <c r="CG400" s="6"/>
      <c r="CH400" s="17"/>
      <c r="CI400" s="77">
        <f>SUM(CH383:CQ383)</f>
        <v>427.8384</v>
      </c>
      <c r="CJ400" s="78" t="s">
        <v>15</v>
      </c>
      <c r="CL400" s="73" t="s">
        <v>52</v>
      </c>
      <c r="CM400" s="6"/>
      <c r="CN400" s="19"/>
      <c r="CO400" s="74">
        <f t="shared" si="824"/>
        <v>174993.6809</v>
      </c>
      <c r="CP400" s="19"/>
      <c r="CT400" s="57" t="s">
        <v>35</v>
      </c>
      <c r="CU400" s="6"/>
      <c r="CV400" s="6"/>
      <c r="CW400" s="17"/>
      <c r="CX400" s="77">
        <f>SUM(CW383:DF383)</f>
        <v>427.8384</v>
      </c>
      <c r="CY400" s="78" t="s">
        <v>15</v>
      </c>
      <c r="DA400" s="73" t="s">
        <v>52</v>
      </c>
      <c r="DB400" s="6"/>
      <c r="DC400" s="19"/>
      <c r="DD400" s="74">
        <f t="shared" si="825"/>
        <v>155879.7171</v>
      </c>
      <c r="DE400" s="19"/>
      <c r="DI400" s="57" t="s">
        <v>35</v>
      </c>
      <c r="DJ400" s="6"/>
      <c r="DK400" s="6"/>
      <c r="DL400" s="17"/>
      <c r="DM400" s="77">
        <f>SUM(DL383:DU383)</f>
        <v>427.8384</v>
      </c>
      <c r="DN400" s="78" t="s">
        <v>15</v>
      </c>
      <c r="DP400" s="73" t="s">
        <v>52</v>
      </c>
      <c r="DQ400" s="6"/>
      <c r="DR400" s="19"/>
      <c r="DS400" s="74">
        <f t="shared" si="826"/>
        <v>136765.7533</v>
      </c>
      <c r="DT400" s="19"/>
      <c r="DX400" s="57" t="s">
        <v>35</v>
      </c>
      <c r="DY400" s="6"/>
      <c r="DZ400" s="6"/>
      <c r="EA400" s="17"/>
      <c r="EB400" s="77">
        <f>SUM(EA383:EJ383)</f>
        <v>427.8384</v>
      </c>
      <c r="EC400" s="78" t="s">
        <v>15</v>
      </c>
      <c r="EE400" s="73" t="s">
        <v>52</v>
      </c>
      <c r="EF400" s="6"/>
      <c r="EG400" s="19"/>
      <c r="EH400" s="74">
        <f t="shared" si="827"/>
        <v>98537.82576</v>
      </c>
      <c r="EI400" s="19"/>
      <c r="EM400" s="57" t="s">
        <v>35</v>
      </c>
      <c r="EN400" s="6"/>
      <c r="EO400" s="6"/>
      <c r="EP400" s="17"/>
      <c r="EQ400" s="77">
        <f>SUM(EP383:EY383)</f>
        <v>427.8384</v>
      </c>
      <c r="ER400" s="78" t="s">
        <v>15</v>
      </c>
      <c r="ET400" s="73" t="s">
        <v>52</v>
      </c>
      <c r="EU400" s="6"/>
      <c r="EV400" s="19"/>
      <c r="EW400" s="74">
        <f t="shared" si="828"/>
        <v>117651.7896</v>
      </c>
      <c r="EX400" s="19"/>
      <c r="FB400" s="57" t="s">
        <v>35</v>
      </c>
      <c r="FC400" s="6"/>
      <c r="FD400" s="6"/>
      <c r="FE400" s="17"/>
      <c r="FF400" s="77">
        <f>SUM(FE383:FN383)</f>
        <v>427.8384</v>
      </c>
      <c r="FG400" s="78" t="s">
        <v>15</v>
      </c>
      <c r="FI400" s="73" t="s">
        <v>52</v>
      </c>
      <c r="FJ400" s="6"/>
      <c r="FK400" s="19"/>
      <c r="FL400" s="74" t="str">
        <f t="shared" si="829"/>
        <v>#ERROR!</v>
      </c>
      <c r="FM400" s="19"/>
      <c r="FQ400" s="57" t="s">
        <v>35</v>
      </c>
      <c r="FR400" s="6"/>
      <c r="FS400" s="6"/>
      <c r="FT400" s="17"/>
      <c r="FU400" s="77">
        <f>SUM(FT383:GC383)</f>
        <v>427.8384</v>
      </c>
      <c r="FV400" s="78" t="s">
        <v>15</v>
      </c>
      <c r="FX400" s="73" t="s">
        <v>52</v>
      </c>
      <c r="FY400" s="6"/>
      <c r="FZ400" s="17"/>
      <c r="GA400" s="74" t="str">
        <f t="shared" si="830"/>
        <v>#ERROR!</v>
      </c>
      <c r="GB400" s="19"/>
      <c r="GF400" s="57" t="s">
        <v>35</v>
      </c>
      <c r="GG400" s="6"/>
      <c r="GH400" s="6"/>
      <c r="GI400" s="17"/>
      <c r="GJ400" s="77">
        <f>SUM(GI383:GR383)</f>
        <v>427.8384</v>
      </c>
      <c r="GK400" s="78" t="s">
        <v>15</v>
      </c>
      <c r="GM400" s="73" t="s">
        <v>52</v>
      </c>
      <c r="GN400" s="6"/>
      <c r="GO400" s="17"/>
      <c r="GP400" s="74" t="str">
        <f t="shared" si="831"/>
        <v>#ERROR!</v>
      </c>
      <c r="GQ400" s="19"/>
    </row>
    <row r="401" ht="15.75" customHeight="1">
      <c r="A401" s="102"/>
      <c r="H401" s="57" t="s">
        <v>53</v>
      </c>
      <c r="I401" s="6"/>
      <c r="J401" s="6"/>
      <c r="K401" s="17"/>
      <c r="L401" s="77">
        <f>L400*K369</f>
        <v>126212.328</v>
      </c>
      <c r="M401" s="78" t="s">
        <v>15</v>
      </c>
      <c r="O401" s="79" t="s">
        <v>54</v>
      </c>
      <c r="P401" s="34"/>
      <c r="Q401" s="37"/>
      <c r="R401" s="80">
        <f t="shared" si="819"/>
        <v>683828.7667</v>
      </c>
      <c r="S401" s="37"/>
      <c r="W401" s="57" t="s">
        <v>53</v>
      </c>
      <c r="X401" s="6"/>
      <c r="Y401" s="6"/>
      <c r="Z401" s="17"/>
      <c r="AA401" s="77">
        <f>AA400*Z369</f>
        <v>126212.328</v>
      </c>
      <c r="AB401" s="78" t="s">
        <v>15</v>
      </c>
      <c r="AD401" s="79" t="s">
        <v>54</v>
      </c>
      <c r="AE401" s="34"/>
      <c r="AF401" s="37"/>
      <c r="AG401" s="80">
        <f t="shared" si="820"/>
        <v>1257247.68</v>
      </c>
      <c r="AH401" s="37"/>
      <c r="AL401" s="57" t="s">
        <v>53</v>
      </c>
      <c r="AM401" s="6"/>
      <c r="AN401" s="6"/>
      <c r="AO401" s="17"/>
      <c r="AP401" s="77">
        <f>AP400*AO369</f>
        <v>126212.328</v>
      </c>
      <c r="AQ401" s="78" t="s">
        <v>15</v>
      </c>
      <c r="AS401" s="79" t="s">
        <v>54</v>
      </c>
      <c r="AT401" s="34"/>
      <c r="AU401" s="37"/>
      <c r="AV401" s="80">
        <f t="shared" si="821"/>
        <v>1161677.862</v>
      </c>
      <c r="AW401" s="37"/>
      <c r="BA401" s="57" t="s">
        <v>53</v>
      </c>
      <c r="BB401" s="6"/>
      <c r="BC401" s="6"/>
      <c r="BD401" s="17"/>
      <c r="BE401" s="77">
        <f>BE400*BD369</f>
        <v>126212.328</v>
      </c>
      <c r="BF401" s="78" t="s">
        <v>15</v>
      </c>
      <c r="BH401" s="79" t="s">
        <v>54</v>
      </c>
      <c r="BI401" s="34"/>
      <c r="BJ401" s="37"/>
      <c r="BK401" s="80">
        <f t="shared" si="822"/>
        <v>1066108.043</v>
      </c>
      <c r="BL401" s="37"/>
      <c r="BP401" s="57" t="s">
        <v>53</v>
      </c>
      <c r="BQ401" s="6"/>
      <c r="BR401" s="6"/>
      <c r="BS401" s="17"/>
      <c r="BT401" s="77">
        <f>BT400*BS369</f>
        <v>126212.328</v>
      </c>
      <c r="BU401" s="78" t="s">
        <v>15</v>
      </c>
      <c r="BW401" s="79" t="s">
        <v>54</v>
      </c>
      <c r="BX401" s="34"/>
      <c r="BY401" s="37"/>
      <c r="BZ401" s="80">
        <f t="shared" si="823"/>
        <v>970538.2236</v>
      </c>
      <c r="CA401" s="37"/>
      <c r="CE401" s="57" t="s">
        <v>53</v>
      </c>
      <c r="CF401" s="6"/>
      <c r="CG401" s="6"/>
      <c r="CH401" s="17"/>
      <c r="CI401" s="77">
        <f>CI400*CH369</f>
        <v>126212.328</v>
      </c>
      <c r="CJ401" s="78" t="s">
        <v>15</v>
      </c>
      <c r="CL401" s="79" t="s">
        <v>54</v>
      </c>
      <c r="CM401" s="34"/>
      <c r="CN401" s="37"/>
      <c r="CO401" s="80">
        <f t="shared" si="824"/>
        <v>874968.4046</v>
      </c>
      <c r="CP401" s="37"/>
      <c r="CT401" s="57" t="s">
        <v>53</v>
      </c>
      <c r="CU401" s="6"/>
      <c r="CV401" s="6"/>
      <c r="CW401" s="17"/>
      <c r="CX401" s="77">
        <f>CX400*CW369</f>
        <v>126212.328</v>
      </c>
      <c r="CY401" s="78" t="s">
        <v>15</v>
      </c>
      <c r="DA401" s="79" t="s">
        <v>54</v>
      </c>
      <c r="DB401" s="34"/>
      <c r="DC401" s="37"/>
      <c r="DD401" s="80">
        <f t="shared" si="825"/>
        <v>779398.5857</v>
      </c>
      <c r="DE401" s="37"/>
      <c r="DI401" s="57" t="s">
        <v>53</v>
      </c>
      <c r="DJ401" s="6"/>
      <c r="DK401" s="6"/>
      <c r="DL401" s="17"/>
      <c r="DM401" s="77">
        <f>DM400*DL369</f>
        <v>126212.328</v>
      </c>
      <c r="DN401" s="78" t="s">
        <v>15</v>
      </c>
      <c r="DP401" s="79" t="s">
        <v>54</v>
      </c>
      <c r="DQ401" s="34"/>
      <c r="DR401" s="37"/>
      <c r="DS401" s="80">
        <f t="shared" si="826"/>
        <v>683828.7667</v>
      </c>
      <c r="DT401" s="37"/>
      <c r="DX401" s="57" t="s">
        <v>53</v>
      </c>
      <c r="DY401" s="6"/>
      <c r="DZ401" s="6"/>
      <c r="EA401" s="17"/>
      <c r="EB401" s="77">
        <f>EB400*EA369</f>
        <v>126212.328</v>
      </c>
      <c r="EC401" s="78" t="s">
        <v>15</v>
      </c>
      <c r="EE401" s="79" t="s">
        <v>54</v>
      </c>
      <c r="EF401" s="34"/>
      <c r="EG401" s="37"/>
      <c r="EH401" s="80">
        <f t="shared" si="827"/>
        <v>492689.1288</v>
      </c>
      <c r="EI401" s="37"/>
      <c r="EM401" s="57" t="s">
        <v>53</v>
      </c>
      <c r="EN401" s="6"/>
      <c r="EO401" s="6"/>
      <c r="EP401" s="17"/>
      <c r="EQ401" s="77">
        <f>EQ400*EP369</f>
        <v>126212.328</v>
      </c>
      <c r="ER401" s="78" t="s">
        <v>15</v>
      </c>
      <c r="ET401" s="79" t="s">
        <v>54</v>
      </c>
      <c r="EU401" s="34"/>
      <c r="EV401" s="37"/>
      <c r="EW401" s="80">
        <f t="shared" si="828"/>
        <v>588258.9478</v>
      </c>
      <c r="EX401" s="37"/>
      <c r="FB401" s="57" t="s">
        <v>53</v>
      </c>
      <c r="FC401" s="6"/>
      <c r="FD401" s="6"/>
      <c r="FE401" s="17"/>
      <c r="FF401" s="77">
        <f>FF400*FE369</f>
        <v>126212.328</v>
      </c>
      <c r="FG401" s="78" t="s">
        <v>15</v>
      </c>
      <c r="FI401" s="79" t="s">
        <v>54</v>
      </c>
      <c r="FJ401" s="34"/>
      <c r="FK401" s="37"/>
      <c r="FL401" s="80" t="str">
        <f t="shared" si="829"/>
        <v>#ERROR!</v>
      </c>
      <c r="FM401" s="37"/>
      <c r="FQ401" s="57" t="s">
        <v>53</v>
      </c>
      <c r="FR401" s="6"/>
      <c r="FS401" s="6"/>
      <c r="FT401" s="17"/>
      <c r="FU401" s="77">
        <f>FU400*FT369</f>
        <v>126212.328</v>
      </c>
      <c r="FV401" s="78" t="s">
        <v>15</v>
      </c>
      <c r="FX401" s="79" t="s">
        <v>54</v>
      </c>
      <c r="FY401" s="34"/>
      <c r="FZ401" s="35"/>
      <c r="GA401" s="80" t="str">
        <f t="shared" si="830"/>
        <v>#ERROR!</v>
      </c>
      <c r="GB401" s="37"/>
      <c r="GF401" s="57" t="s">
        <v>53</v>
      </c>
      <c r="GG401" s="6"/>
      <c r="GH401" s="6"/>
      <c r="GI401" s="17"/>
      <c r="GJ401" s="77">
        <f>GJ400*GI369</f>
        <v>126212.328</v>
      </c>
      <c r="GK401" s="78" t="s">
        <v>15</v>
      </c>
      <c r="GM401" s="79" t="s">
        <v>54</v>
      </c>
      <c r="GN401" s="34"/>
      <c r="GO401" s="35"/>
      <c r="GP401" s="80" t="str">
        <f t="shared" si="831"/>
        <v>#ERROR!</v>
      </c>
      <c r="GQ401" s="37"/>
    </row>
    <row r="402" ht="15.75" customHeight="1">
      <c r="A402" s="102"/>
      <c r="H402" s="57" t="s">
        <v>55</v>
      </c>
      <c r="I402" s="6"/>
      <c r="J402" s="6"/>
      <c r="K402" s="17"/>
      <c r="L402" s="77">
        <f>L403/K368</f>
        <v>16.7684</v>
      </c>
      <c r="M402" s="78" t="s">
        <v>15</v>
      </c>
      <c r="W402" s="57" t="s">
        <v>55</v>
      </c>
      <c r="X402" s="6"/>
      <c r="Y402" s="6"/>
      <c r="Z402" s="17"/>
      <c r="AA402" s="77">
        <f>AA403/Z368</f>
        <v>16.7684</v>
      </c>
      <c r="AB402" s="78" t="s">
        <v>15</v>
      </c>
      <c r="AL402" s="57" t="s">
        <v>55</v>
      </c>
      <c r="AM402" s="6"/>
      <c r="AN402" s="6"/>
      <c r="AO402" s="17"/>
      <c r="AP402" s="77">
        <f>AP403/AO368</f>
        <v>16.7684</v>
      </c>
      <c r="AQ402" s="78" t="s">
        <v>15</v>
      </c>
      <c r="BA402" s="57" t="s">
        <v>55</v>
      </c>
      <c r="BB402" s="6"/>
      <c r="BC402" s="6"/>
      <c r="BD402" s="17"/>
      <c r="BE402" s="77">
        <f>BE403/BD368</f>
        <v>16.7684</v>
      </c>
      <c r="BF402" s="78" t="s">
        <v>15</v>
      </c>
      <c r="BP402" s="57" t="s">
        <v>55</v>
      </c>
      <c r="BQ402" s="6"/>
      <c r="BR402" s="6"/>
      <c r="BS402" s="17"/>
      <c r="BT402" s="77">
        <f>BT403/BS368</f>
        <v>16.7684</v>
      </c>
      <c r="BU402" s="78" t="s">
        <v>15</v>
      </c>
      <c r="CE402" s="57" t="s">
        <v>55</v>
      </c>
      <c r="CF402" s="6"/>
      <c r="CG402" s="6"/>
      <c r="CH402" s="17"/>
      <c r="CI402" s="77">
        <f>CI403/CH368</f>
        <v>16.7684</v>
      </c>
      <c r="CJ402" s="78" t="s">
        <v>15</v>
      </c>
      <c r="CT402" s="57" t="s">
        <v>55</v>
      </c>
      <c r="CU402" s="6"/>
      <c r="CV402" s="6"/>
      <c r="CW402" s="17"/>
      <c r="CX402" s="77">
        <f>CX403/CW368</f>
        <v>16.7684</v>
      </c>
      <c r="CY402" s="78" t="s">
        <v>15</v>
      </c>
      <c r="DI402" s="57" t="s">
        <v>55</v>
      </c>
      <c r="DJ402" s="6"/>
      <c r="DK402" s="6"/>
      <c r="DL402" s="17"/>
      <c r="DM402" s="77">
        <f>DM403/DL368</f>
        <v>16.7684</v>
      </c>
      <c r="DN402" s="78" t="s">
        <v>15</v>
      </c>
      <c r="DX402" s="57" t="s">
        <v>55</v>
      </c>
      <c r="DY402" s="6"/>
      <c r="DZ402" s="6"/>
      <c r="EA402" s="17"/>
      <c r="EB402" s="77">
        <f>EB403/EA368</f>
        <v>16.7684</v>
      </c>
      <c r="EC402" s="78" t="s">
        <v>15</v>
      </c>
      <c r="EM402" s="57" t="s">
        <v>55</v>
      </c>
      <c r="EN402" s="6"/>
      <c r="EO402" s="6"/>
      <c r="EP402" s="17"/>
      <c r="EQ402" s="77">
        <f>EQ403/EP368</f>
        <v>16.7684</v>
      </c>
      <c r="ER402" s="78" t="s">
        <v>15</v>
      </c>
      <c r="FB402" s="57" t="s">
        <v>55</v>
      </c>
      <c r="FC402" s="6"/>
      <c r="FD402" s="6"/>
      <c r="FE402" s="17"/>
      <c r="FF402" s="77">
        <f>FF403/FE368</f>
        <v>16.7684</v>
      </c>
      <c r="FG402" s="78" t="s">
        <v>15</v>
      </c>
      <c r="FQ402" s="57" t="s">
        <v>55</v>
      </c>
      <c r="FR402" s="6"/>
      <c r="FS402" s="6"/>
      <c r="FT402" s="17"/>
      <c r="FU402" s="77">
        <f>FU403/FT368</f>
        <v>16.7684</v>
      </c>
      <c r="FV402" s="78" t="s">
        <v>15</v>
      </c>
      <c r="GF402" s="57" t="s">
        <v>55</v>
      </c>
      <c r="GG402" s="6"/>
      <c r="GH402" s="6"/>
      <c r="GI402" s="17"/>
      <c r="GJ402" s="77">
        <f>GJ403/GI368</f>
        <v>16.7684</v>
      </c>
      <c r="GK402" s="78" t="s">
        <v>15</v>
      </c>
    </row>
    <row r="403" ht="15.75" customHeight="1">
      <c r="A403" s="102"/>
      <c r="H403" s="57" t="s">
        <v>56</v>
      </c>
      <c r="I403" s="6"/>
      <c r="J403" s="6"/>
      <c r="K403" s="17"/>
      <c r="L403" s="77">
        <f>L389-L400</f>
        <v>402.4416</v>
      </c>
      <c r="M403" s="78" t="s">
        <v>15</v>
      </c>
      <c r="O403" s="51" t="s">
        <v>57</v>
      </c>
      <c r="P403" s="8"/>
      <c r="Q403" s="8"/>
      <c r="R403" s="8"/>
      <c r="S403" s="9"/>
      <c r="W403" s="57" t="s">
        <v>56</v>
      </c>
      <c r="X403" s="6"/>
      <c r="Y403" s="6"/>
      <c r="Z403" s="17"/>
      <c r="AA403" s="77">
        <f>AA389-AA400</f>
        <v>402.4416</v>
      </c>
      <c r="AB403" s="78" t="s">
        <v>15</v>
      </c>
      <c r="AD403" s="51" t="s">
        <v>57</v>
      </c>
      <c r="AE403" s="8"/>
      <c r="AF403" s="8"/>
      <c r="AG403" s="8"/>
      <c r="AH403" s="9"/>
      <c r="AL403" s="57" t="s">
        <v>56</v>
      </c>
      <c r="AM403" s="6"/>
      <c r="AN403" s="6"/>
      <c r="AO403" s="17"/>
      <c r="AP403" s="77">
        <f>AP389-AP400</f>
        <v>402.4416</v>
      </c>
      <c r="AQ403" s="78" t="s">
        <v>15</v>
      </c>
      <c r="AS403" s="51" t="s">
        <v>57</v>
      </c>
      <c r="AT403" s="8"/>
      <c r="AU403" s="8"/>
      <c r="AV403" s="8"/>
      <c r="AW403" s="9"/>
      <c r="BA403" s="57" t="s">
        <v>56</v>
      </c>
      <c r="BB403" s="6"/>
      <c r="BC403" s="6"/>
      <c r="BD403" s="17"/>
      <c r="BE403" s="77">
        <f>BE389-BE400</f>
        <v>402.4416</v>
      </c>
      <c r="BF403" s="78" t="s">
        <v>15</v>
      </c>
      <c r="BH403" s="51" t="s">
        <v>57</v>
      </c>
      <c r="BI403" s="8"/>
      <c r="BJ403" s="8"/>
      <c r="BK403" s="8"/>
      <c r="BL403" s="9"/>
      <c r="BP403" s="57" t="s">
        <v>56</v>
      </c>
      <c r="BQ403" s="6"/>
      <c r="BR403" s="6"/>
      <c r="BS403" s="17"/>
      <c r="BT403" s="77">
        <f>BT389-BT400</f>
        <v>402.4416</v>
      </c>
      <c r="BU403" s="78" t="s">
        <v>15</v>
      </c>
      <c r="BW403" s="51" t="s">
        <v>57</v>
      </c>
      <c r="BX403" s="8"/>
      <c r="BY403" s="8"/>
      <c r="BZ403" s="8"/>
      <c r="CA403" s="9"/>
      <c r="CE403" s="57" t="s">
        <v>56</v>
      </c>
      <c r="CF403" s="6"/>
      <c r="CG403" s="6"/>
      <c r="CH403" s="17"/>
      <c r="CI403" s="77">
        <f>CI389-CI400</f>
        <v>402.4416</v>
      </c>
      <c r="CJ403" s="78" t="s">
        <v>15</v>
      </c>
      <c r="CL403" s="51" t="s">
        <v>57</v>
      </c>
      <c r="CM403" s="8"/>
      <c r="CN403" s="8"/>
      <c r="CO403" s="8"/>
      <c r="CP403" s="9"/>
      <c r="CT403" s="57" t="s">
        <v>56</v>
      </c>
      <c r="CU403" s="6"/>
      <c r="CV403" s="6"/>
      <c r="CW403" s="17"/>
      <c r="CX403" s="77">
        <f>CX389-CX400</f>
        <v>402.4416</v>
      </c>
      <c r="CY403" s="78" t="s">
        <v>15</v>
      </c>
      <c r="DA403" s="51" t="s">
        <v>57</v>
      </c>
      <c r="DB403" s="8"/>
      <c r="DC403" s="8"/>
      <c r="DD403" s="8"/>
      <c r="DE403" s="9"/>
      <c r="DI403" s="57" t="s">
        <v>56</v>
      </c>
      <c r="DJ403" s="6"/>
      <c r="DK403" s="6"/>
      <c r="DL403" s="17"/>
      <c r="DM403" s="77">
        <f>DM389-DM400</f>
        <v>402.4416</v>
      </c>
      <c r="DN403" s="78" t="s">
        <v>15</v>
      </c>
      <c r="DP403" s="51" t="s">
        <v>57</v>
      </c>
      <c r="DQ403" s="8"/>
      <c r="DR403" s="8"/>
      <c r="DS403" s="8"/>
      <c r="DT403" s="9"/>
      <c r="DX403" s="57" t="s">
        <v>56</v>
      </c>
      <c r="DY403" s="6"/>
      <c r="DZ403" s="6"/>
      <c r="EA403" s="17"/>
      <c r="EB403" s="77">
        <f>EB389-EB400</f>
        <v>402.4416</v>
      </c>
      <c r="EC403" s="78" t="s">
        <v>15</v>
      </c>
      <c r="EE403" s="51" t="s">
        <v>57</v>
      </c>
      <c r="EF403" s="8"/>
      <c r="EG403" s="8"/>
      <c r="EH403" s="8"/>
      <c r="EI403" s="9"/>
      <c r="EM403" s="57" t="s">
        <v>56</v>
      </c>
      <c r="EN403" s="6"/>
      <c r="EO403" s="6"/>
      <c r="EP403" s="17"/>
      <c r="EQ403" s="77">
        <f>EQ389-EQ400</f>
        <v>402.4416</v>
      </c>
      <c r="ER403" s="78" t="s">
        <v>15</v>
      </c>
      <c r="ET403" s="51" t="s">
        <v>57</v>
      </c>
      <c r="EU403" s="8"/>
      <c r="EV403" s="8"/>
      <c r="EW403" s="8"/>
      <c r="EX403" s="9"/>
      <c r="FB403" s="57" t="s">
        <v>56</v>
      </c>
      <c r="FC403" s="6"/>
      <c r="FD403" s="6"/>
      <c r="FE403" s="17"/>
      <c r="FF403" s="77">
        <f>FF389-FF400</f>
        <v>402.4416</v>
      </c>
      <c r="FG403" s="78" t="s">
        <v>15</v>
      </c>
      <c r="FI403" s="51" t="s">
        <v>57</v>
      </c>
      <c r="FJ403" s="8"/>
      <c r="FK403" s="8"/>
      <c r="FL403" s="8"/>
      <c r="FM403" s="9"/>
      <c r="FQ403" s="57" t="s">
        <v>56</v>
      </c>
      <c r="FR403" s="6"/>
      <c r="FS403" s="6"/>
      <c r="FT403" s="17"/>
      <c r="FU403" s="77">
        <f>FU389-FU400</f>
        <v>402.4416</v>
      </c>
      <c r="FV403" s="78" t="s">
        <v>15</v>
      </c>
      <c r="FX403" s="51" t="s">
        <v>57</v>
      </c>
      <c r="FY403" s="8"/>
      <c r="FZ403" s="8"/>
      <c r="GA403" s="8"/>
      <c r="GB403" s="9"/>
      <c r="GF403" s="57" t="s">
        <v>56</v>
      </c>
      <c r="GG403" s="6"/>
      <c r="GH403" s="6"/>
      <c r="GI403" s="17"/>
      <c r="GJ403" s="77">
        <f>GJ389-GJ400</f>
        <v>402.4416</v>
      </c>
      <c r="GK403" s="78" t="s">
        <v>15</v>
      </c>
      <c r="GM403" s="51" t="s">
        <v>57</v>
      </c>
      <c r="GN403" s="8"/>
      <c r="GO403" s="8"/>
      <c r="GP403" s="8"/>
      <c r="GQ403" s="9"/>
    </row>
    <row r="404" ht="15.75" customHeight="1">
      <c r="A404" s="102"/>
      <c r="H404" s="57" t="s">
        <v>58</v>
      </c>
      <c r="I404" s="6"/>
      <c r="J404" s="6"/>
      <c r="K404" s="17"/>
      <c r="L404" s="77">
        <f>L403*K369</f>
        <v>118720.272</v>
      </c>
      <c r="M404" s="78" t="s">
        <v>15</v>
      </c>
      <c r="O404" s="81" t="s">
        <v>59</v>
      </c>
      <c r="P404" s="8"/>
      <c r="Q404" s="9"/>
      <c r="R404" s="82">
        <f>K373/R400</f>
        <v>0.4021474576</v>
      </c>
      <c r="S404" s="9"/>
      <c r="W404" s="57" t="s">
        <v>58</v>
      </c>
      <c r="X404" s="6"/>
      <c r="Y404" s="6"/>
      <c r="Z404" s="17"/>
      <c r="AA404" s="77">
        <f>AA403*Z369</f>
        <v>118720.272</v>
      </c>
      <c r="AB404" s="78" t="s">
        <v>15</v>
      </c>
      <c r="AD404" s="81" t="s">
        <v>59</v>
      </c>
      <c r="AE404" s="8"/>
      <c r="AF404" s="9"/>
      <c r="AG404" s="82">
        <f>Z373/AG400</f>
        <v>0.2187317617</v>
      </c>
      <c r="AH404" s="9"/>
      <c r="AL404" s="57" t="s">
        <v>58</v>
      </c>
      <c r="AM404" s="6"/>
      <c r="AN404" s="6"/>
      <c r="AO404" s="17"/>
      <c r="AP404" s="77">
        <f>AP403*AO369</f>
        <v>118720.272</v>
      </c>
      <c r="AQ404" s="78" t="s">
        <v>15</v>
      </c>
      <c r="AS404" s="81" t="s">
        <v>59</v>
      </c>
      <c r="AT404" s="8"/>
      <c r="AU404" s="9"/>
      <c r="AV404" s="82">
        <f>AO373/AV400</f>
        <v>0.2367265566</v>
      </c>
      <c r="AW404" s="9"/>
      <c r="BA404" s="57" t="s">
        <v>58</v>
      </c>
      <c r="BB404" s="6"/>
      <c r="BC404" s="6"/>
      <c r="BD404" s="17"/>
      <c r="BE404" s="77">
        <f>BE403*BD369</f>
        <v>118720.272</v>
      </c>
      <c r="BF404" s="78" t="s">
        <v>15</v>
      </c>
      <c r="BH404" s="81" t="s">
        <v>59</v>
      </c>
      <c r="BI404" s="8"/>
      <c r="BJ404" s="9"/>
      <c r="BK404" s="82">
        <f>BD373/BK400</f>
        <v>0.2579475898</v>
      </c>
      <c r="BL404" s="9"/>
      <c r="BP404" s="57" t="s">
        <v>58</v>
      </c>
      <c r="BQ404" s="6"/>
      <c r="BR404" s="6"/>
      <c r="BS404" s="17"/>
      <c r="BT404" s="77">
        <f>BT403*BS369</f>
        <v>118720.272</v>
      </c>
      <c r="BU404" s="78" t="s">
        <v>15</v>
      </c>
      <c r="BW404" s="81" t="s">
        <v>59</v>
      </c>
      <c r="BX404" s="8"/>
      <c r="BY404" s="9"/>
      <c r="BZ404" s="82">
        <f>BS373/BZ400</f>
        <v>0.2833479335</v>
      </c>
      <c r="CA404" s="9"/>
      <c r="CE404" s="57" t="s">
        <v>58</v>
      </c>
      <c r="CF404" s="6"/>
      <c r="CG404" s="6"/>
      <c r="CH404" s="17"/>
      <c r="CI404" s="77">
        <f>CI403*CH369</f>
        <v>118720.272</v>
      </c>
      <c r="CJ404" s="78" t="s">
        <v>15</v>
      </c>
      <c r="CL404" s="81" t="s">
        <v>59</v>
      </c>
      <c r="CM404" s="8"/>
      <c r="CN404" s="9"/>
      <c r="CO404" s="82">
        <f>CH373/CO400</f>
        <v>0.3142970632</v>
      </c>
      <c r="CP404" s="9"/>
      <c r="CT404" s="57" t="s">
        <v>58</v>
      </c>
      <c r="CU404" s="6"/>
      <c r="CV404" s="6"/>
      <c r="CW404" s="17"/>
      <c r="CX404" s="77">
        <f>CX403*CW369</f>
        <v>118720.272</v>
      </c>
      <c r="CY404" s="78" t="s">
        <v>15</v>
      </c>
      <c r="DA404" s="81" t="s">
        <v>59</v>
      </c>
      <c r="DB404" s="8"/>
      <c r="DC404" s="9"/>
      <c r="DD404" s="82">
        <f>CW373/DD400</f>
        <v>0.3528361548</v>
      </c>
      <c r="DE404" s="9"/>
      <c r="DI404" s="57" t="s">
        <v>58</v>
      </c>
      <c r="DJ404" s="6"/>
      <c r="DK404" s="6"/>
      <c r="DL404" s="17"/>
      <c r="DM404" s="77">
        <f>DM403*DL369</f>
        <v>118720.272</v>
      </c>
      <c r="DN404" s="78" t="s">
        <v>15</v>
      </c>
      <c r="DP404" s="81" t="s">
        <v>59</v>
      </c>
      <c r="DQ404" s="8"/>
      <c r="DR404" s="9"/>
      <c r="DS404" s="82">
        <f>DL373/DS400</f>
        <v>0.4021474576</v>
      </c>
      <c r="DT404" s="9"/>
      <c r="DX404" s="57" t="s">
        <v>58</v>
      </c>
      <c r="DY404" s="6"/>
      <c r="DZ404" s="6"/>
      <c r="EA404" s="17"/>
      <c r="EB404" s="77">
        <f>EB403*EA369</f>
        <v>118720.272</v>
      </c>
      <c r="EC404" s="78" t="s">
        <v>15</v>
      </c>
      <c r="EE404" s="81" t="s">
        <v>59</v>
      </c>
      <c r="EF404" s="8"/>
      <c r="EG404" s="9"/>
      <c r="EH404" s="82">
        <f>EA373/EH400</f>
        <v>0.5581612906</v>
      </c>
      <c r="EI404" s="9"/>
      <c r="EM404" s="57" t="s">
        <v>58</v>
      </c>
      <c r="EN404" s="6"/>
      <c r="EO404" s="6"/>
      <c r="EP404" s="17"/>
      <c r="EQ404" s="77">
        <f>EQ403*EP369</f>
        <v>118720.272</v>
      </c>
      <c r="ER404" s="78" t="s">
        <v>15</v>
      </c>
      <c r="ET404" s="81" t="s">
        <v>59</v>
      </c>
      <c r="EU404" s="8"/>
      <c r="EV404" s="9"/>
      <c r="EW404" s="82">
        <f>EP373/EW400</f>
        <v>0.467481202</v>
      </c>
      <c r="EX404" s="9"/>
      <c r="FB404" s="57" t="s">
        <v>58</v>
      </c>
      <c r="FC404" s="6"/>
      <c r="FD404" s="6"/>
      <c r="FE404" s="17"/>
      <c r="FF404" s="77">
        <f>FF403*FE369</f>
        <v>118720.272</v>
      </c>
      <c r="FG404" s="78" t="s">
        <v>15</v>
      </c>
      <c r="FI404" s="81" t="s">
        <v>59</v>
      </c>
      <c r="FJ404" s="8"/>
      <c r="FK404" s="9"/>
      <c r="FL404" s="82" t="str">
        <f>FE373/FL400</f>
        <v>#ERROR!</v>
      </c>
      <c r="FM404" s="9"/>
      <c r="FQ404" s="57" t="s">
        <v>58</v>
      </c>
      <c r="FR404" s="6"/>
      <c r="FS404" s="6"/>
      <c r="FT404" s="17"/>
      <c r="FU404" s="77">
        <f>FU403*FT369</f>
        <v>118720.272</v>
      </c>
      <c r="FV404" s="78" t="s">
        <v>15</v>
      </c>
      <c r="FX404" s="81" t="s">
        <v>59</v>
      </c>
      <c r="FY404" s="8"/>
      <c r="FZ404" s="106"/>
      <c r="GA404" s="82" t="str">
        <f>FT373/GA400</f>
        <v>#ERROR!</v>
      </c>
      <c r="GB404" s="9"/>
      <c r="GF404" s="57" t="s">
        <v>58</v>
      </c>
      <c r="GG404" s="6"/>
      <c r="GH404" s="6"/>
      <c r="GI404" s="17"/>
      <c r="GJ404" s="77">
        <f>GJ403*GI369</f>
        <v>118720.272</v>
      </c>
      <c r="GK404" s="78" t="s">
        <v>15</v>
      </c>
      <c r="GM404" s="81" t="s">
        <v>59</v>
      </c>
      <c r="GN404" s="8"/>
      <c r="GO404" s="106"/>
      <c r="GP404" s="82" t="str">
        <f>GI373/GP400</f>
        <v>#ERROR!</v>
      </c>
      <c r="GQ404" s="9"/>
    </row>
    <row r="405" ht="15.75" customHeight="1">
      <c r="A405" s="102"/>
      <c r="H405" s="57" t="s">
        <v>60</v>
      </c>
      <c r="I405" s="6"/>
      <c r="J405" s="6"/>
      <c r="K405" s="17"/>
      <c r="L405" s="77">
        <f>(L402*K361)*0.15+(L402*K361)</f>
        <v>2699.7124</v>
      </c>
      <c r="M405" s="78" t="s">
        <v>8</v>
      </c>
      <c r="O405" s="81" t="s">
        <v>61</v>
      </c>
      <c r="P405" s="8"/>
      <c r="Q405" s="9"/>
      <c r="R405" s="83">
        <f>52*R404</f>
        <v>20.9116678</v>
      </c>
      <c r="S405" s="9"/>
      <c r="W405" s="57" t="s">
        <v>60</v>
      </c>
      <c r="X405" s="6"/>
      <c r="Y405" s="6"/>
      <c r="Z405" s="17"/>
      <c r="AA405" s="77">
        <f>(AA402*Z361)*0.15+(AA402*Z361)</f>
        <v>2699.7124</v>
      </c>
      <c r="AB405" s="78" t="s">
        <v>8</v>
      </c>
      <c r="AD405" s="81" t="s">
        <v>61</v>
      </c>
      <c r="AE405" s="8"/>
      <c r="AF405" s="9"/>
      <c r="AG405" s="83">
        <f>52*AG404</f>
        <v>11.37405161</v>
      </c>
      <c r="AH405" s="9"/>
      <c r="AL405" s="57" t="s">
        <v>60</v>
      </c>
      <c r="AM405" s="6"/>
      <c r="AN405" s="6"/>
      <c r="AO405" s="17"/>
      <c r="AP405" s="77">
        <f>(AP402*AO361)*0.15+(AP402*AO361)</f>
        <v>2699.7124</v>
      </c>
      <c r="AQ405" s="78" t="s">
        <v>8</v>
      </c>
      <c r="AS405" s="81" t="s">
        <v>61</v>
      </c>
      <c r="AT405" s="8"/>
      <c r="AU405" s="9"/>
      <c r="AV405" s="83">
        <f>52*AV404</f>
        <v>12.30978094</v>
      </c>
      <c r="AW405" s="9"/>
      <c r="BA405" s="57" t="s">
        <v>60</v>
      </c>
      <c r="BB405" s="6"/>
      <c r="BC405" s="6"/>
      <c r="BD405" s="17"/>
      <c r="BE405" s="77">
        <f>(BE402*BD361)*0.15+(BE402*BD361)</f>
        <v>2699.7124</v>
      </c>
      <c r="BF405" s="78" t="s">
        <v>8</v>
      </c>
      <c r="BH405" s="81" t="s">
        <v>61</v>
      </c>
      <c r="BI405" s="8"/>
      <c r="BJ405" s="9"/>
      <c r="BK405" s="83">
        <f>52*BK404</f>
        <v>13.41327467</v>
      </c>
      <c r="BL405" s="9"/>
      <c r="BP405" s="57" t="s">
        <v>60</v>
      </c>
      <c r="BQ405" s="6"/>
      <c r="BR405" s="6"/>
      <c r="BS405" s="17"/>
      <c r="BT405" s="77">
        <f>(BT402*BS361)*0.15+(BT402*BS361)</f>
        <v>2699.7124</v>
      </c>
      <c r="BU405" s="78" t="s">
        <v>8</v>
      </c>
      <c r="BW405" s="81" t="s">
        <v>61</v>
      </c>
      <c r="BX405" s="8"/>
      <c r="BY405" s="9"/>
      <c r="BZ405" s="83">
        <f>52*BZ404</f>
        <v>14.73409254</v>
      </c>
      <c r="CA405" s="9"/>
      <c r="CE405" s="57" t="s">
        <v>60</v>
      </c>
      <c r="CF405" s="6"/>
      <c r="CG405" s="6"/>
      <c r="CH405" s="17"/>
      <c r="CI405" s="77">
        <f>(CI402*CH361)*0.15+(CI402*CH361)</f>
        <v>2699.7124</v>
      </c>
      <c r="CJ405" s="78" t="s">
        <v>8</v>
      </c>
      <c r="CL405" s="81" t="s">
        <v>61</v>
      </c>
      <c r="CM405" s="8"/>
      <c r="CN405" s="9"/>
      <c r="CO405" s="83">
        <f>52*CO404</f>
        <v>16.34344729</v>
      </c>
      <c r="CP405" s="9"/>
      <c r="CT405" s="57" t="s">
        <v>60</v>
      </c>
      <c r="CU405" s="6"/>
      <c r="CV405" s="6"/>
      <c r="CW405" s="17"/>
      <c r="CX405" s="77">
        <f>(CX402*CW361)*0.15+(CX402*CW361)</f>
        <v>2699.7124</v>
      </c>
      <c r="CY405" s="78" t="s">
        <v>8</v>
      </c>
      <c r="DA405" s="81" t="s">
        <v>61</v>
      </c>
      <c r="DB405" s="8"/>
      <c r="DC405" s="9"/>
      <c r="DD405" s="83">
        <f>52*DD404</f>
        <v>18.34748005</v>
      </c>
      <c r="DE405" s="9"/>
      <c r="DI405" s="57" t="s">
        <v>60</v>
      </c>
      <c r="DJ405" s="6"/>
      <c r="DK405" s="6"/>
      <c r="DL405" s="17"/>
      <c r="DM405" s="77">
        <f>(DM402*DL361)*0.15+(DM402*DL361)</f>
        <v>2699.7124</v>
      </c>
      <c r="DN405" s="78" t="s">
        <v>8</v>
      </c>
      <c r="DP405" s="81" t="s">
        <v>61</v>
      </c>
      <c r="DQ405" s="8"/>
      <c r="DR405" s="9"/>
      <c r="DS405" s="83">
        <f>52*DS404</f>
        <v>20.9116678</v>
      </c>
      <c r="DT405" s="9"/>
      <c r="DX405" s="57" t="s">
        <v>60</v>
      </c>
      <c r="DY405" s="6"/>
      <c r="DZ405" s="6"/>
      <c r="EA405" s="17"/>
      <c r="EB405" s="77">
        <f>(EB402*EA361)*0.15+(EB402*EA361)</f>
        <v>2699.7124</v>
      </c>
      <c r="EC405" s="78" t="s">
        <v>8</v>
      </c>
      <c r="EE405" s="81" t="s">
        <v>61</v>
      </c>
      <c r="EF405" s="8"/>
      <c r="EG405" s="9"/>
      <c r="EH405" s="83">
        <f>52*EH404</f>
        <v>29.02438711</v>
      </c>
      <c r="EI405" s="9"/>
      <c r="EM405" s="57" t="s">
        <v>60</v>
      </c>
      <c r="EN405" s="6"/>
      <c r="EO405" s="6"/>
      <c r="EP405" s="17"/>
      <c r="EQ405" s="77">
        <f>(EQ402*EP361)*0.15+(EQ402*EP361)</f>
        <v>2699.7124</v>
      </c>
      <c r="ER405" s="78" t="s">
        <v>8</v>
      </c>
      <c r="ET405" s="81" t="s">
        <v>61</v>
      </c>
      <c r="EU405" s="8"/>
      <c r="EV405" s="9"/>
      <c r="EW405" s="83">
        <f>52*EW404</f>
        <v>24.30902251</v>
      </c>
      <c r="EX405" s="9"/>
      <c r="FB405" s="57" t="s">
        <v>60</v>
      </c>
      <c r="FC405" s="6"/>
      <c r="FD405" s="6"/>
      <c r="FE405" s="17"/>
      <c r="FF405" s="77">
        <f>(FF402*FE361)*0.15+(FF402*FE361)</f>
        <v>2699.7124</v>
      </c>
      <c r="FG405" s="78" t="s">
        <v>8</v>
      </c>
      <c r="FI405" s="81" t="s">
        <v>61</v>
      </c>
      <c r="FJ405" s="8"/>
      <c r="FK405" s="9"/>
      <c r="FL405" s="83" t="str">
        <f>52*FL404</f>
        <v>#ERROR!</v>
      </c>
      <c r="FM405" s="9"/>
      <c r="FQ405" s="57" t="s">
        <v>60</v>
      </c>
      <c r="FR405" s="6"/>
      <c r="FS405" s="6"/>
      <c r="FT405" s="17"/>
      <c r="FU405" s="77">
        <f>(FU402*FT361)*0.15+(FU402*FT361)</f>
        <v>2699.7124</v>
      </c>
      <c r="FV405" s="78" t="s">
        <v>8</v>
      </c>
      <c r="FX405" s="81" t="s">
        <v>61</v>
      </c>
      <c r="FY405" s="8"/>
      <c r="FZ405" s="106"/>
      <c r="GA405" s="83" t="str">
        <f>52*GA404</f>
        <v>#ERROR!</v>
      </c>
      <c r="GB405" s="9"/>
      <c r="GF405" s="57" t="s">
        <v>60</v>
      </c>
      <c r="GG405" s="6"/>
      <c r="GH405" s="6"/>
      <c r="GI405" s="17"/>
      <c r="GJ405" s="77">
        <f>(GJ402*GI361)*0.15+(GJ402*GI361)</f>
        <v>2699.7124</v>
      </c>
      <c r="GK405" s="78" t="s">
        <v>8</v>
      </c>
      <c r="GM405" s="81" t="s">
        <v>61</v>
      </c>
      <c r="GN405" s="8"/>
      <c r="GO405" s="106"/>
      <c r="GP405" s="83" t="str">
        <f>52*GP404</f>
        <v>#ERROR!</v>
      </c>
      <c r="GQ405" s="9"/>
    </row>
    <row r="406" ht="15.75" customHeight="1">
      <c r="A406" s="102"/>
      <c r="H406" s="57" t="s">
        <v>62</v>
      </c>
      <c r="I406" s="6"/>
      <c r="J406" s="6"/>
      <c r="K406" s="17"/>
      <c r="L406" s="77">
        <f>L405*K368</f>
        <v>64793.0976</v>
      </c>
      <c r="M406" s="78" t="s">
        <v>8</v>
      </c>
      <c r="O406" s="81" t="s">
        <v>63</v>
      </c>
      <c r="P406" s="8"/>
      <c r="Q406" s="9"/>
      <c r="R406" s="83">
        <f>R404*365</f>
        <v>146.783822</v>
      </c>
      <c r="S406" s="9"/>
      <c r="W406" s="57" t="s">
        <v>62</v>
      </c>
      <c r="X406" s="6"/>
      <c r="Y406" s="6"/>
      <c r="Z406" s="17"/>
      <c r="AA406" s="77">
        <f>AA405*Z368</f>
        <v>64793.0976</v>
      </c>
      <c r="AB406" s="78" t="s">
        <v>8</v>
      </c>
      <c r="AD406" s="81" t="s">
        <v>63</v>
      </c>
      <c r="AE406" s="8"/>
      <c r="AF406" s="9"/>
      <c r="AG406" s="83">
        <f>AG404*365</f>
        <v>79.83709301</v>
      </c>
      <c r="AH406" s="9"/>
      <c r="AL406" s="57" t="s">
        <v>62</v>
      </c>
      <c r="AM406" s="6"/>
      <c r="AN406" s="6"/>
      <c r="AO406" s="17"/>
      <c r="AP406" s="77">
        <f>AP405*AO368</f>
        <v>64793.0976</v>
      </c>
      <c r="AQ406" s="78" t="s">
        <v>8</v>
      </c>
      <c r="AS406" s="81" t="s">
        <v>63</v>
      </c>
      <c r="AT406" s="8"/>
      <c r="AU406" s="9"/>
      <c r="AV406" s="83">
        <f>AV404*365</f>
        <v>86.40519315</v>
      </c>
      <c r="AW406" s="9"/>
      <c r="BA406" s="57" t="s">
        <v>62</v>
      </c>
      <c r="BB406" s="6"/>
      <c r="BC406" s="6"/>
      <c r="BD406" s="17"/>
      <c r="BE406" s="77">
        <f>BE405*BD368</f>
        <v>64793.0976</v>
      </c>
      <c r="BF406" s="78" t="s">
        <v>8</v>
      </c>
      <c r="BH406" s="81" t="s">
        <v>63</v>
      </c>
      <c r="BI406" s="8"/>
      <c r="BJ406" s="9"/>
      <c r="BK406" s="83">
        <f>BK404*365</f>
        <v>94.15087026</v>
      </c>
      <c r="BL406" s="9"/>
      <c r="BP406" s="57" t="s">
        <v>62</v>
      </c>
      <c r="BQ406" s="6"/>
      <c r="BR406" s="6"/>
      <c r="BS406" s="17"/>
      <c r="BT406" s="77">
        <f>BT405*BS368</f>
        <v>64793.0976</v>
      </c>
      <c r="BU406" s="78" t="s">
        <v>8</v>
      </c>
      <c r="BW406" s="81" t="s">
        <v>63</v>
      </c>
      <c r="BX406" s="8"/>
      <c r="BY406" s="9"/>
      <c r="BZ406" s="83">
        <f>BZ404*365</f>
        <v>103.4219957</v>
      </c>
      <c r="CA406" s="9"/>
      <c r="CE406" s="57" t="s">
        <v>62</v>
      </c>
      <c r="CF406" s="6"/>
      <c r="CG406" s="6"/>
      <c r="CH406" s="17"/>
      <c r="CI406" s="77">
        <f>CI405*CH368</f>
        <v>64793.0976</v>
      </c>
      <c r="CJ406" s="78" t="s">
        <v>8</v>
      </c>
      <c r="CL406" s="81" t="s">
        <v>63</v>
      </c>
      <c r="CM406" s="8"/>
      <c r="CN406" s="9"/>
      <c r="CO406" s="83">
        <f>CO404*365</f>
        <v>114.7184281</v>
      </c>
      <c r="CP406" s="9"/>
      <c r="CT406" s="57" t="s">
        <v>62</v>
      </c>
      <c r="CU406" s="6"/>
      <c r="CV406" s="6"/>
      <c r="CW406" s="17"/>
      <c r="CX406" s="77">
        <f>CX405*CW368</f>
        <v>64793.0976</v>
      </c>
      <c r="CY406" s="78" t="s">
        <v>8</v>
      </c>
      <c r="DA406" s="81" t="s">
        <v>63</v>
      </c>
      <c r="DB406" s="8"/>
      <c r="DC406" s="9"/>
      <c r="DD406" s="83">
        <f>DD404*365</f>
        <v>128.7851965</v>
      </c>
      <c r="DE406" s="9"/>
      <c r="DI406" s="57" t="s">
        <v>62</v>
      </c>
      <c r="DJ406" s="6"/>
      <c r="DK406" s="6"/>
      <c r="DL406" s="17"/>
      <c r="DM406" s="77">
        <f>DM405*DL368</f>
        <v>64793.0976</v>
      </c>
      <c r="DN406" s="78" t="s">
        <v>8</v>
      </c>
      <c r="DP406" s="81" t="s">
        <v>63</v>
      </c>
      <c r="DQ406" s="8"/>
      <c r="DR406" s="9"/>
      <c r="DS406" s="83">
        <f>DS404*365</f>
        <v>146.783822</v>
      </c>
      <c r="DT406" s="9"/>
      <c r="DX406" s="57" t="s">
        <v>62</v>
      </c>
      <c r="DY406" s="6"/>
      <c r="DZ406" s="6"/>
      <c r="EA406" s="17"/>
      <c r="EB406" s="77">
        <f>EB405*EA368</f>
        <v>64793.0976</v>
      </c>
      <c r="EC406" s="78" t="s">
        <v>8</v>
      </c>
      <c r="EE406" s="81" t="s">
        <v>63</v>
      </c>
      <c r="EF406" s="8"/>
      <c r="EG406" s="9"/>
      <c r="EH406" s="83">
        <f>EH404*365</f>
        <v>203.7288711</v>
      </c>
      <c r="EI406" s="9"/>
      <c r="EM406" s="57" t="s">
        <v>62</v>
      </c>
      <c r="EN406" s="6"/>
      <c r="EO406" s="6"/>
      <c r="EP406" s="17"/>
      <c r="EQ406" s="77">
        <f>EQ405*EP368</f>
        <v>64793.0976</v>
      </c>
      <c r="ER406" s="78" t="s">
        <v>8</v>
      </c>
      <c r="ET406" s="81" t="s">
        <v>63</v>
      </c>
      <c r="EU406" s="8"/>
      <c r="EV406" s="9"/>
      <c r="EW406" s="83">
        <f>EW404*365</f>
        <v>170.6306387</v>
      </c>
      <c r="EX406" s="9"/>
      <c r="FB406" s="57" t="s">
        <v>62</v>
      </c>
      <c r="FC406" s="6"/>
      <c r="FD406" s="6"/>
      <c r="FE406" s="17"/>
      <c r="FF406" s="77">
        <f>FF405*FE368</f>
        <v>64793.0976</v>
      </c>
      <c r="FG406" s="78" t="s">
        <v>8</v>
      </c>
      <c r="FI406" s="81" t="s">
        <v>63</v>
      </c>
      <c r="FJ406" s="8"/>
      <c r="FK406" s="9"/>
      <c r="FL406" s="83" t="str">
        <f>FL404*365</f>
        <v>#ERROR!</v>
      </c>
      <c r="FM406" s="9"/>
      <c r="FQ406" s="57" t="s">
        <v>62</v>
      </c>
      <c r="FR406" s="6"/>
      <c r="FS406" s="6"/>
      <c r="FT406" s="17"/>
      <c r="FU406" s="77">
        <f>FU405*FT368</f>
        <v>64793.0976</v>
      </c>
      <c r="FV406" s="78" t="s">
        <v>8</v>
      </c>
      <c r="FX406" s="81" t="s">
        <v>63</v>
      </c>
      <c r="FY406" s="8"/>
      <c r="FZ406" s="106"/>
      <c r="GA406" s="83" t="str">
        <f>GA404*365</f>
        <v>#ERROR!</v>
      </c>
      <c r="GB406" s="9"/>
      <c r="GF406" s="57" t="s">
        <v>62</v>
      </c>
      <c r="GG406" s="6"/>
      <c r="GH406" s="6"/>
      <c r="GI406" s="17"/>
      <c r="GJ406" s="77">
        <f>GJ405*GI368</f>
        <v>64793.0976</v>
      </c>
      <c r="GK406" s="78" t="s">
        <v>8</v>
      </c>
      <c r="GM406" s="81" t="s">
        <v>63</v>
      </c>
      <c r="GN406" s="8"/>
      <c r="GO406" s="106"/>
      <c r="GP406" s="83" t="str">
        <f>GP404*365</f>
        <v>#ERROR!</v>
      </c>
      <c r="GQ406" s="9"/>
    </row>
    <row r="407" ht="15.75" customHeight="1">
      <c r="A407" s="102"/>
      <c r="H407" s="57" t="s">
        <v>64</v>
      </c>
      <c r="I407" s="6"/>
      <c r="J407" s="6"/>
      <c r="K407" s="17"/>
      <c r="L407" s="77">
        <f>L405*K370</f>
        <v>19113963.79</v>
      </c>
      <c r="M407" s="78" t="s">
        <v>8</v>
      </c>
      <c r="W407" s="57" t="s">
        <v>64</v>
      </c>
      <c r="X407" s="6"/>
      <c r="Y407" s="6"/>
      <c r="Z407" s="17"/>
      <c r="AA407" s="77">
        <f>AA405*Z370</f>
        <v>19113963.79</v>
      </c>
      <c r="AB407" s="78" t="s">
        <v>8</v>
      </c>
      <c r="AL407" s="57" t="s">
        <v>64</v>
      </c>
      <c r="AM407" s="6"/>
      <c r="AN407" s="6"/>
      <c r="AO407" s="17"/>
      <c r="AP407" s="77">
        <f>AP405*AO370</f>
        <v>19113963.79</v>
      </c>
      <c r="AQ407" s="78" t="s">
        <v>8</v>
      </c>
      <c r="BA407" s="57" t="s">
        <v>64</v>
      </c>
      <c r="BB407" s="6"/>
      <c r="BC407" s="6"/>
      <c r="BD407" s="17"/>
      <c r="BE407" s="77">
        <f>BE405*BD370</f>
        <v>19113963.79</v>
      </c>
      <c r="BF407" s="78" t="s">
        <v>8</v>
      </c>
      <c r="BP407" s="57" t="s">
        <v>64</v>
      </c>
      <c r="BQ407" s="6"/>
      <c r="BR407" s="6"/>
      <c r="BS407" s="17"/>
      <c r="BT407" s="77">
        <f>BT405*BS370</f>
        <v>19113963.79</v>
      </c>
      <c r="BU407" s="78" t="s">
        <v>8</v>
      </c>
      <c r="CE407" s="57" t="s">
        <v>64</v>
      </c>
      <c r="CF407" s="6"/>
      <c r="CG407" s="6"/>
      <c r="CH407" s="17"/>
      <c r="CI407" s="77">
        <f>CI405*CH370</f>
        <v>19113963.79</v>
      </c>
      <c r="CJ407" s="78" t="s">
        <v>8</v>
      </c>
      <c r="CT407" s="57" t="s">
        <v>64</v>
      </c>
      <c r="CU407" s="6"/>
      <c r="CV407" s="6"/>
      <c r="CW407" s="17"/>
      <c r="CX407" s="77">
        <f>CX405*CW370</f>
        <v>19113963.79</v>
      </c>
      <c r="CY407" s="78" t="s">
        <v>8</v>
      </c>
      <c r="DI407" s="57" t="s">
        <v>64</v>
      </c>
      <c r="DJ407" s="6"/>
      <c r="DK407" s="6"/>
      <c r="DL407" s="17"/>
      <c r="DM407" s="77">
        <f>DM405*DL370</f>
        <v>19113963.79</v>
      </c>
      <c r="DN407" s="78" t="s">
        <v>8</v>
      </c>
      <c r="DX407" s="57" t="s">
        <v>64</v>
      </c>
      <c r="DY407" s="6"/>
      <c r="DZ407" s="6"/>
      <c r="EA407" s="17"/>
      <c r="EB407" s="77">
        <f>EB405*EA370</f>
        <v>19113963.79</v>
      </c>
      <c r="EC407" s="78" t="s">
        <v>8</v>
      </c>
      <c r="EM407" s="57" t="s">
        <v>64</v>
      </c>
      <c r="EN407" s="6"/>
      <c r="EO407" s="6"/>
      <c r="EP407" s="17"/>
      <c r="EQ407" s="77">
        <f>EQ405*EP370</f>
        <v>19113963.79</v>
      </c>
      <c r="ER407" s="78" t="s">
        <v>8</v>
      </c>
      <c r="FB407" s="57" t="s">
        <v>64</v>
      </c>
      <c r="FC407" s="6"/>
      <c r="FD407" s="6"/>
      <c r="FE407" s="17"/>
      <c r="FF407" s="77">
        <f>FF405*FE370</f>
        <v>19113963.79</v>
      </c>
      <c r="FG407" s="78" t="s">
        <v>8</v>
      </c>
      <c r="FQ407" s="57" t="s">
        <v>64</v>
      </c>
      <c r="FR407" s="6"/>
      <c r="FS407" s="6"/>
      <c r="FT407" s="17"/>
      <c r="FU407" s="77">
        <f>FU405*FT370</f>
        <v>19113963.79</v>
      </c>
      <c r="FV407" s="78" t="s">
        <v>8</v>
      </c>
      <c r="GF407" s="57" t="s">
        <v>64</v>
      </c>
      <c r="GG407" s="6"/>
      <c r="GH407" s="6"/>
      <c r="GI407" s="17"/>
      <c r="GJ407" s="77">
        <f>GJ405*GI370</f>
        <v>19113963.79</v>
      </c>
      <c r="GK407" s="78" t="s">
        <v>8</v>
      </c>
    </row>
    <row r="408" ht="15.75" customHeight="1">
      <c r="A408" s="102"/>
    </row>
    <row r="409" ht="15.75" customHeight="1">
      <c r="A409" s="102"/>
      <c r="G409" s="7" t="s">
        <v>4</v>
      </c>
      <c r="H409" s="8"/>
      <c r="I409" s="8"/>
      <c r="J409" s="8"/>
      <c r="K409" s="8"/>
      <c r="L409" s="9"/>
      <c r="V409" s="7" t="s">
        <v>4</v>
      </c>
      <c r="W409" s="8"/>
      <c r="X409" s="8"/>
      <c r="Y409" s="8"/>
      <c r="Z409" s="8"/>
      <c r="AA409" s="9"/>
      <c r="AK409" s="7" t="s">
        <v>4</v>
      </c>
      <c r="AL409" s="8"/>
      <c r="AM409" s="8"/>
      <c r="AN409" s="8"/>
      <c r="AO409" s="8"/>
      <c r="AP409" s="9"/>
      <c r="AZ409" s="7" t="s">
        <v>4</v>
      </c>
      <c r="BA409" s="8"/>
      <c r="BB409" s="8"/>
      <c r="BC409" s="8"/>
      <c r="BD409" s="8"/>
      <c r="BE409" s="9"/>
      <c r="BO409" s="7" t="s">
        <v>4</v>
      </c>
      <c r="BP409" s="8"/>
      <c r="BQ409" s="8"/>
      <c r="BR409" s="8"/>
      <c r="BS409" s="8"/>
      <c r="BT409" s="9"/>
      <c r="CD409" s="7" t="s">
        <v>4</v>
      </c>
      <c r="CE409" s="8"/>
      <c r="CF409" s="8"/>
      <c r="CG409" s="8"/>
      <c r="CH409" s="8"/>
      <c r="CI409" s="9"/>
      <c r="CS409" s="7" t="s">
        <v>4</v>
      </c>
      <c r="CT409" s="8"/>
      <c r="CU409" s="8"/>
      <c r="CV409" s="8"/>
      <c r="CW409" s="8"/>
      <c r="CX409" s="9"/>
      <c r="DH409" s="7" t="s">
        <v>4</v>
      </c>
      <c r="DI409" s="8"/>
      <c r="DJ409" s="8"/>
      <c r="DK409" s="8"/>
      <c r="DL409" s="8"/>
      <c r="DM409" s="9"/>
      <c r="DW409" s="7" t="s">
        <v>4</v>
      </c>
      <c r="DX409" s="8"/>
      <c r="DY409" s="8"/>
      <c r="DZ409" s="8"/>
      <c r="EA409" s="8"/>
      <c r="EB409" s="9"/>
      <c r="EL409" s="7" t="s">
        <v>4</v>
      </c>
      <c r="EM409" s="8"/>
      <c r="EN409" s="8"/>
      <c r="EO409" s="8"/>
      <c r="EP409" s="8"/>
      <c r="EQ409" s="9"/>
      <c r="FA409" s="7" t="s">
        <v>4</v>
      </c>
      <c r="FB409" s="8"/>
      <c r="FC409" s="8"/>
      <c r="FD409" s="8"/>
      <c r="FE409" s="8"/>
      <c r="FF409" s="9"/>
      <c r="FP409" s="7" t="s">
        <v>4</v>
      </c>
      <c r="FQ409" s="8"/>
      <c r="FR409" s="8"/>
      <c r="FS409" s="8"/>
      <c r="FT409" s="8"/>
      <c r="FU409" s="9"/>
      <c r="GE409" s="7" t="s">
        <v>4</v>
      </c>
      <c r="GF409" s="8"/>
      <c r="GG409" s="8"/>
      <c r="GH409" s="8"/>
      <c r="GI409" s="8"/>
      <c r="GJ409" s="9"/>
    </row>
    <row r="410" ht="15.75" customHeight="1">
      <c r="A410" s="102"/>
      <c r="G410" s="10" t="s">
        <v>5</v>
      </c>
      <c r="H410" s="11"/>
      <c r="I410" s="11"/>
      <c r="J410" s="12"/>
      <c r="K410" s="13">
        <f t="shared" ref="K410:K411" si="832">K359</f>
        <v>140000</v>
      </c>
      <c r="L410" s="14"/>
      <c r="V410" s="10" t="s">
        <v>5</v>
      </c>
      <c r="W410" s="11"/>
      <c r="X410" s="11"/>
      <c r="Y410" s="12"/>
      <c r="Z410" s="13">
        <f t="shared" ref="Z410:Z411" si="833">K410</f>
        <v>140000</v>
      </c>
      <c r="AA410" s="14"/>
      <c r="AK410" s="10" t="s">
        <v>5</v>
      </c>
      <c r="AL410" s="11"/>
      <c r="AM410" s="11"/>
      <c r="AN410" s="12"/>
      <c r="AO410" s="13">
        <f t="shared" ref="AO410:AO411" si="834">Z410</f>
        <v>140000</v>
      </c>
      <c r="AP410" s="14"/>
      <c r="AZ410" s="10" t="s">
        <v>5</v>
      </c>
      <c r="BA410" s="11"/>
      <c r="BB410" s="11"/>
      <c r="BC410" s="12"/>
      <c r="BD410" s="13">
        <f t="shared" ref="BD410:BD411" si="835">AO410</f>
        <v>140000</v>
      </c>
      <c r="BE410" s="14"/>
      <c r="BO410" s="10" t="s">
        <v>5</v>
      </c>
      <c r="BP410" s="11"/>
      <c r="BQ410" s="11"/>
      <c r="BR410" s="12"/>
      <c r="BS410" s="13">
        <f t="shared" ref="BS410:BS411" si="836">BD410</f>
        <v>140000</v>
      </c>
      <c r="BT410" s="14"/>
      <c r="CD410" s="10" t="s">
        <v>5</v>
      </c>
      <c r="CE410" s="11"/>
      <c r="CF410" s="11"/>
      <c r="CG410" s="12"/>
      <c r="CH410" s="13">
        <f t="shared" ref="CH410:CH411" si="837">BS410</f>
        <v>140000</v>
      </c>
      <c r="CI410" s="14"/>
      <c r="CS410" s="10" t="s">
        <v>5</v>
      </c>
      <c r="CT410" s="11"/>
      <c r="CU410" s="11"/>
      <c r="CV410" s="12"/>
      <c r="CW410" s="13">
        <f t="shared" ref="CW410:CW411" si="838">CH410</f>
        <v>140000</v>
      </c>
      <c r="CX410" s="14"/>
      <c r="DH410" s="10" t="s">
        <v>5</v>
      </c>
      <c r="DI410" s="11"/>
      <c r="DJ410" s="11"/>
      <c r="DK410" s="12"/>
      <c r="DL410" s="13">
        <f t="shared" ref="DL410:DL411" si="839">CW410</f>
        <v>140000</v>
      </c>
      <c r="DM410" s="14"/>
      <c r="DW410" s="10" t="s">
        <v>5</v>
      </c>
      <c r="DX410" s="11"/>
      <c r="DY410" s="11"/>
      <c r="DZ410" s="12"/>
      <c r="EA410" s="13">
        <f t="shared" ref="EA410:EA411" si="840">DL410</f>
        <v>140000</v>
      </c>
      <c r="EB410" s="14"/>
      <c r="EL410" s="10" t="s">
        <v>5</v>
      </c>
      <c r="EM410" s="11"/>
      <c r="EN410" s="11"/>
      <c r="EO410" s="12"/>
      <c r="EP410" s="13">
        <f t="shared" ref="EP410:EP411" si="841">EA410</f>
        <v>140000</v>
      </c>
      <c r="EQ410" s="14"/>
      <c r="FA410" s="10" t="s">
        <v>5</v>
      </c>
      <c r="FB410" s="11"/>
      <c r="FC410" s="11"/>
      <c r="FD410" s="12"/>
      <c r="FE410" s="13">
        <f t="shared" ref="FE410:FE411" si="842">EP410</f>
        <v>140000</v>
      </c>
      <c r="FF410" s="14"/>
      <c r="FP410" s="10" t="s">
        <v>5</v>
      </c>
      <c r="FQ410" s="11"/>
      <c r="FR410" s="11"/>
      <c r="FS410" s="12"/>
      <c r="FT410" s="13">
        <f t="shared" ref="FT410:FT411" si="843">FE410</f>
        <v>140000</v>
      </c>
      <c r="FU410" s="14"/>
      <c r="GE410" s="10" t="s">
        <v>5</v>
      </c>
      <c r="GF410" s="11"/>
      <c r="GG410" s="11"/>
      <c r="GH410" s="12"/>
      <c r="GI410" s="13">
        <f t="shared" ref="GI410:GI411" si="844">FT410</f>
        <v>140000</v>
      </c>
      <c r="GJ410" s="14"/>
    </row>
    <row r="411" ht="15.75" customHeight="1">
      <c r="A411" s="102"/>
      <c r="G411" s="16" t="s">
        <v>6</v>
      </c>
      <c r="H411" s="6"/>
      <c r="I411" s="6"/>
      <c r="J411" s="17"/>
      <c r="K411" s="18">
        <f t="shared" si="832"/>
        <v>1000</v>
      </c>
      <c r="L411" s="19"/>
      <c r="V411" s="16" t="s">
        <v>6</v>
      </c>
      <c r="W411" s="6"/>
      <c r="X411" s="6"/>
      <c r="Y411" s="17"/>
      <c r="Z411" s="18">
        <f t="shared" si="833"/>
        <v>1000</v>
      </c>
      <c r="AA411" s="19"/>
      <c r="AK411" s="16" t="s">
        <v>6</v>
      </c>
      <c r="AL411" s="6"/>
      <c r="AM411" s="6"/>
      <c r="AN411" s="17"/>
      <c r="AO411" s="18">
        <f t="shared" si="834"/>
        <v>1000</v>
      </c>
      <c r="AP411" s="19"/>
      <c r="AZ411" s="16" t="s">
        <v>6</v>
      </c>
      <c r="BA411" s="6"/>
      <c r="BB411" s="6"/>
      <c r="BC411" s="17"/>
      <c r="BD411" s="18">
        <f t="shared" si="835"/>
        <v>1000</v>
      </c>
      <c r="BE411" s="19"/>
      <c r="BO411" s="16" t="s">
        <v>6</v>
      </c>
      <c r="BP411" s="6"/>
      <c r="BQ411" s="6"/>
      <c r="BR411" s="17"/>
      <c r="BS411" s="18">
        <f t="shared" si="836"/>
        <v>1000</v>
      </c>
      <c r="BT411" s="19"/>
      <c r="CD411" s="16" t="s">
        <v>6</v>
      </c>
      <c r="CE411" s="6"/>
      <c r="CF411" s="6"/>
      <c r="CG411" s="17"/>
      <c r="CH411" s="18">
        <f t="shared" si="837"/>
        <v>1000</v>
      </c>
      <c r="CI411" s="19"/>
      <c r="CS411" s="16" t="s">
        <v>6</v>
      </c>
      <c r="CT411" s="6"/>
      <c r="CU411" s="6"/>
      <c r="CV411" s="17"/>
      <c r="CW411" s="18">
        <f t="shared" si="838"/>
        <v>1000</v>
      </c>
      <c r="CX411" s="19"/>
      <c r="DH411" s="16" t="s">
        <v>6</v>
      </c>
      <c r="DI411" s="6"/>
      <c r="DJ411" s="6"/>
      <c r="DK411" s="17"/>
      <c r="DL411" s="18">
        <f t="shared" si="839"/>
        <v>1000</v>
      </c>
      <c r="DM411" s="19"/>
      <c r="DW411" s="16" t="s">
        <v>6</v>
      </c>
      <c r="DX411" s="6"/>
      <c r="DY411" s="6"/>
      <c r="DZ411" s="17"/>
      <c r="EA411" s="18">
        <f t="shared" si="840"/>
        <v>1000</v>
      </c>
      <c r="EB411" s="19"/>
      <c r="EL411" s="16" t="s">
        <v>6</v>
      </c>
      <c r="EM411" s="6"/>
      <c r="EN411" s="6"/>
      <c r="EO411" s="17"/>
      <c r="EP411" s="18">
        <f t="shared" si="841"/>
        <v>1000</v>
      </c>
      <c r="EQ411" s="19"/>
      <c r="FA411" s="16" t="s">
        <v>6</v>
      </c>
      <c r="FB411" s="6"/>
      <c r="FC411" s="6"/>
      <c r="FD411" s="17"/>
      <c r="FE411" s="18">
        <f t="shared" si="842"/>
        <v>1000</v>
      </c>
      <c r="FF411" s="19"/>
      <c r="FP411" s="16" t="s">
        <v>6</v>
      </c>
      <c r="FQ411" s="6"/>
      <c r="FR411" s="6"/>
      <c r="FS411" s="17"/>
      <c r="FT411" s="18">
        <f t="shared" si="843"/>
        <v>1000</v>
      </c>
      <c r="FU411" s="19"/>
      <c r="GE411" s="16" t="s">
        <v>6</v>
      </c>
      <c r="GF411" s="6"/>
      <c r="GG411" s="6"/>
      <c r="GH411" s="17"/>
      <c r="GI411" s="18">
        <f t="shared" si="844"/>
        <v>1000</v>
      </c>
      <c r="GJ411" s="19"/>
    </row>
    <row r="412" ht="15.75" customHeight="1">
      <c r="A412" s="102"/>
      <c r="G412" s="16" t="s">
        <v>7</v>
      </c>
      <c r="H412" s="6"/>
      <c r="I412" s="6"/>
      <c r="J412" s="17"/>
      <c r="K412" s="20">
        <f>K410/K411</f>
        <v>140</v>
      </c>
      <c r="L412" s="21" t="s">
        <v>8</v>
      </c>
      <c r="V412" s="16" t="s">
        <v>7</v>
      </c>
      <c r="W412" s="6"/>
      <c r="X412" s="6"/>
      <c r="Y412" s="17"/>
      <c r="Z412" s="20">
        <f>Z410/Z411</f>
        <v>140</v>
      </c>
      <c r="AA412" s="21" t="s">
        <v>8</v>
      </c>
      <c r="AK412" s="16" t="s">
        <v>7</v>
      </c>
      <c r="AL412" s="6"/>
      <c r="AM412" s="6"/>
      <c r="AN412" s="17"/>
      <c r="AO412" s="20">
        <f>AO410/AO411</f>
        <v>140</v>
      </c>
      <c r="AP412" s="21" t="s">
        <v>8</v>
      </c>
      <c r="AZ412" s="16" t="s">
        <v>7</v>
      </c>
      <c r="BA412" s="6"/>
      <c r="BB412" s="6"/>
      <c r="BC412" s="17"/>
      <c r="BD412" s="20">
        <f>BD410/BD411</f>
        <v>140</v>
      </c>
      <c r="BE412" s="21" t="s">
        <v>8</v>
      </c>
      <c r="BO412" s="16" t="s">
        <v>7</v>
      </c>
      <c r="BP412" s="6"/>
      <c r="BQ412" s="6"/>
      <c r="BR412" s="17"/>
      <c r="BS412" s="20">
        <f>BS410/BS411</f>
        <v>140</v>
      </c>
      <c r="BT412" s="21" t="s">
        <v>8</v>
      </c>
      <c r="CD412" s="16" t="s">
        <v>7</v>
      </c>
      <c r="CE412" s="6"/>
      <c r="CF412" s="6"/>
      <c r="CG412" s="17"/>
      <c r="CH412" s="20">
        <f>CH410/CH411</f>
        <v>140</v>
      </c>
      <c r="CI412" s="21" t="s">
        <v>8</v>
      </c>
      <c r="CS412" s="16" t="s">
        <v>7</v>
      </c>
      <c r="CT412" s="6"/>
      <c r="CU412" s="6"/>
      <c r="CV412" s="17"/>
      <c r="CW412" s="20">
        <f>CW410/CW411</f>
        <v>140</v>
      </c>
      <c r="CX412" s="21" t="s">
        <v>8</v>
      </c>
      <c r="DH412" s="16" t="s">
        <v>7</v>
      </c>
      <c r="DI412" s="6"/>
      <c r="DJ412" s="6"/>
      <c r="DK412" s="17"/>
      <c r="DL412" s="20">
        <f>DL410/DL411</f>
        <v>140</v>
      </c>
      <c r="DM412" s="21" t="s">
        <v>8</v>
      </c>
      <c r="DW412" s="16" t="s">
        <v>7</v>
      </c>
      <c r="DX412" s="6"/>
      <c r="DY412" s="6"/>
      <c r="DZ412" s="17"/>
      <c r="EA412" s="20">
        <f>EA410/EA411</f>
        <v>140</v>
      </c>
      <c r="EB412" s="21" t="s">
        <v>8</v>
      </c>
      <c r="EL412" s="16" t="s">
        <v>7</v>
      </c>
      <c r="EM412" s="6"/>
      <c r="EN412" s="6"/>
      <c r="EO412" s="17"/>
      <c r="EP412" s="20">
        <f>EP410/EP411</f>
        <v>140</v>
      </c>
      <c r="EQ412" s="21" t="s">
        <v>8</v>
      </c>
      <c r="FA412" s="16" t="s">
        <v>7</v>
      </c>
      <c r="FB412" s="6"/>
      <c r="FC412" s="6"/>
      <c r="FD412" s="17"/>
      <c r="FE412" s="20">
        <f>FE410/FE411</f>
        <v>140</v>
      </c>
      <c r="FF412" s="21" t="s">
        <v>8</v>
      </c>
      <c r="FP412" s="16" t="s">
        <v>7</v>
      </c>
      <c r="FQ412" s="6"/>
      <c r="FR412" s="6"/>
      <c r="FS412" s="17"/>
      <c r="FT412" s="20">
        <f>FT410/FT411</f>
        <v>140</v>
      </c>
      <c r="FU412" s="21" t="s">
        <v>8</v>
      </c>
      <c r="GE412" s="16" t="s">
        <v>7</v>
      </c>
      <c r="GF412" s="6"/>
      <c r="GG412" s="6"/>
      <c r="GH412" s="17"/>
      <c r="GI412" s="20">
        <f>GI410/GI411</f>
        <v>140</v>
      </c>
      <c r="GJ412" s="21" t="s">
        <v>8</v>
      </c>
    </row>
    <row r="413" ht="15.75" customHeight="1">
      <c r="A413" s="102"/>
      <c r="G413" s="16" t="s">
        <v>9</v>
      </c>
      <c r="H413" s="6"/>
      <c r="I413" s="6"/>
      <c r="J413" s="17"/>
      <c r="K413" s="22">
        <f t="shared" ref="K413:K414" si="845">K362+0.1</f>
        <v>4.15</v>
      </c>
      <c r="L413" s="19"/>
      <c r="V413" s="16" t="s">
        <v>9</v>
      </c>
      <c r="W413" s="6"/>
      <c r="X413" s="6"/>
      <c r="Y413" s="17"/>
      <c r="Z413" s="22">
        <f>K413</f>
        <v>4.15</v>
      </c>
      <c r="AA413" s="19"/>
      <c r="AK413" s="16" t="s">
        <v>9</v>
      </c>
      <c r="AL413" s="6"/>
      <c r="AM413" s="6"/>
      <c r="AN413" s="17"/>
      <c r="AO413" s="22">
        <f>Z413</f>
        <v>4.15</v>
      </c>
      <c r="AP413" s="19"/>
      <c r="AZ413" s="16" t="s">
        <v>9</v>
      </c>
      <c r="BA413" s="6"/>
      <c r="BB413" s="6"/>
      <c r="BC413" s="17"/>
      <c r="BD413" s="22">
        <f>AO413</f>
        <v>4.15</v>
      </c>
      <c r="BE413" s="19"/>
      <c r="BO413" s="16" t="s">
        <v>9</v>
      </c>
      <c r="BP413" s="6"/>
      <c r="BQ413" s="6"/>
      <c r="BR413" s="17"/>
      <c r="BS413" s="22">
        <f>BD413</f>
        <v>4.15</v>
      </c>
      <c r="BT413" s="19"/>
      <c r="CD413" s="16" t="s">
        <v>9</v>
      </c>
      <c r="CE413" s="6"/>
      <c r="CF413" s="6"/>
      <c r="CG413" s="17"/>
      <c r="CH413" s="22">
        <f>BS413</f>
        <v>4.15</v>
      </c>
      <c r="CI413" s="19"/>
      <c r="CS413" s="16" t="s">
        <v>9</v>
      </c>
      <c r="CT413" s="6"/>
      <c r="CU413" s="6"/>
      <c r="CV413" s="17"/>
      <c r="CW413" s="22">
        <f>CH413</f>
        <v>4.15</v>
      </c>
      <c r="CX413" s="19"/>
      <c r="DH413" s="16" t="s">
        <v>9</v>
      </c>
      <c r="DI413" s="6"/>
      <c r="DJ413" s="6"/>
      <c r="DK413" s="17"/>
      <c r="DL413" s="22">
        <f>CW413</f>
        <v>4.15</v>
      </c>
      <c r="DM413" s="19"/>
      <c r="DW413" s="16" t="s">
        <v>9</v>
      </c>
      <c r="DX413" s="6"/>
      <c r="DY413" s="6"/>
      <c r="DZ413" s="17"/>
      <c r="EA413" s="22">
        <f>DL413</f>
        <v>4.15</v>
      </c>
      <c r="EB413" s="19"/>
      <c r="EL413" s="16" t="s">
        <v>9</v>
      </c>
      <c r="EM413" s="6"/>
      <c r="EN413" s="6"/>
      <c r="EO413" s="17"/>
      <c r="EP413" s="22">
        <f>EA413</f>
        <v>4.15</v>
      </c>
      <c r="EQ413" s="19"/>
      <c r="FA413" s="16" t="s">
        <v>9</v>
      </c>
      <c r="FB413" s="6"/>
      <c r="FC413" s="6"/>
      <c r="FD413" s="17"/>
      <c r="FE413" s="22">
        <f>EP413</f>
        <v>4.15</v>
      </c>
      <c r="FF413" s="19"/>
      <c r="FP413" s="16" t="s">
        <v>9</v>
      </c>
      <c r="FQ413" s="6"/>
      <c r="FR413" s="6"/>
      <c r="FS413" s="17"/>
      <c r="FT413" s="22">
        <f>FE413</f>
        <v>4.15</v>
      </c>
      <c r="FU413" s="19"/>
      <c r="GE413" s="16" t="s">
        <v>9</v>
      </c>
      <c r="GF413" s="6"/>
      <c r="GG413" s="6"/>
      <c r="GH413" s="17"/>
      <c r="GI413" s="22">
        <f>FT413</f>
        <v>4.15</v>
      </c>
      <c r="GJ413" s="19"/>
    </row>
    <row r="414" ht="15.75" customHeight="1">
      <c r="A414" s="102"/>
      <c r="G414" s="16" t="s">
        <v>10</v>
      </c>
      <c r="H414" s="6"/>
      <c r="I414" s="6"/>
      <c r="J414" s="17"/>
      <c r="K414" s="22">
        <f t="shared" si="845"/>
        <v>1.9</v>
      </c>
      <c r="L414" s="19"/>
      <c r="V414" s="16" t="s">
        <v>10</v>
      </c>
      <c r="W414" s="6"/>
      <c r="X414" s="6"/>
      <c r="Y414" s="17"/>
      <c r="Z414" s="22">
        <f>'Payback Calculator'!C78</f>
        <v>1.2</v>
      </c>
      <c r="AA414" s="19"/>
      <c r="AK414" s="16" t="s">
        <v>10</v>
      </c>
      <c r="AL414" s="6"/>
      <c r="AM414" s="6"/>
      <c r="AN414" s="17"/>
      <c r="AO414" s="22">
        <f>'Payback Calculator'!C79</f>
        <v>1.3</v>
      </c>
      <c r="AP414" s="19"/>
      <c r="AZ414" s="16" t="s">
        <v>10</v>
      </c>
      <c r="BA414" s="6"/>
      <c r="BB414" s="6"/>
      <c r="BC414" s="17"/>
      <c r="BD414" s="22">
        <f>'Payback Calculator'!C80</f>
        <v>1.4</v>
      </c>
      <c r="BE414" s="19"/>
      <c r="BO414" s="16" t="s">
        <v>10</v>
      </c>
      <c r="BP414" s="6"/>
      <c r="BQ414" s="6"/>
      <c r="BR414" s="17"/>
      <c r="BS414" s="22">
        <f>'Payback Calculator'!C81</f>
        <v>1.5</v>
      </c>
      <c r="BT414" s="19"/>
      <c r="CD414" s="16" t="s">
        <v>10</v>
      </c>
      <c r="CE414" s="6"/>
      <c r="CF414" s="6"/>
      <c r="CG414" s="17"/>
      <c r="CH414" s="22">
        <f>'Payback Calculator'!C82</f>
        <v>1.6</v>
      </c>
      <c r="CI414" s="19"/>
      <c r="CS414" s="16" t="s">
        <v>10</v>
      </c>
      <c r="CT414" s="6"/>
      <c r="CU414" s="6"/>
      <c r="CV414" s="17"/>
      <c r="CW414" s="22">
        <f>'Payback Calculator'!C83</f>
        <v>1.7</v>
      </c>
      <c r="CX414" s="19"/>
      <c r="DH414" s="16" t="s">
        <v>10</v>
      </c>
      <c r="DI414" s="6"/>
      <c r="DJ414" s="6"/>
      <c r="DK414" s="17"/>
      <c r="DL414" s="22">
        <f>'Payback Calculator'!C84</f>
        <v>1.8</v>
      </c>
      <c r="DM414" s="19"/>
      <c r="DW414" s="16" t="s">
        <v>10</v>
      </c>
      <c r="DX414" s="6"/>
      <c r="DY414" s="6"/>
      <c r="DZ414" s="17"/>
      <c r="EA414" s="22">
        <f>'Payback Calculator'!C85</f>
        <v>1.9</v>
      </c>
      <c r="EB414" s="19"/>
      <c r="EL414" s="16" t="s">
        <v>10</v>
      </c>
      <c r="EM414" s="6"/>
      <c r="EN414" s="6"/>
      <c r="EO414" s="17"/>
      <c r="EP414" s="22" t="str">
        <f>Sheet2!#REF!</f>
        <v>#ERROR!</v>
      </c>
      <c r="EQ414" s="19"/>
      <c r="FA414" s="16" t="s">
        <v>10</v>
      </c>
      <c r="FB414" s="6"/>
      <c r="FC414" s="6"/>
      <c r="FD414" s="17"/>
      <c r="FE414" s="22" t="str">
        <f>Sheet2!#REF!</f>
        <v>#ERROR!</v>
      </c>
      <c r="FF414" s="19"/>
      <c r="FP414" s="16" t="s">
        <v>10</v>
      </c>
      <c r="FQ414" s="6"/>
      <c r="FR414" s="6"/>
      <c r="FS414" s="17"/>
      <c r="FT414" s="22" t="str">
        <f>'Payback Calculator'!#REF!</f>
        <v>#ERROR!</v>
      </c>
      <c r="FU414" s="19"/>
      <c r="GE414" s="16" t="s">
        <v>10</v>
      </c>
      <c r="GF414" s="6"/>
      <c r="GG414" s="6"/>
      <c r="GH414" s="17"/>
      <c r="GI414" s="22" t="str">
        <f>'Payback Calculator'!#REF!</f>
        <v>#ERROR!</v>
      </c>
      <c r="GJ414" s="19"/>
    </row>
    <row r="415" ht="15.75" customHeight="1">
      <c r="A415" s="102"/>
      <c r="G415" s="16" t="s">
        <v>11</v>
      </c>
      <c r="H415" s="6"/>
      <c r="I415" s="6"/>
      <c r="J415" s="17"/>
      <c r="K415" s="23">
        <f>K414/100</f>
        <v>0.019</v>
      </c>
      <c r="L415" s="19"/>
      <c r="V415" s="16" t="s">
        <v>11</v>
      </c>
      <c r="W415" s="6"/>
      <c r="X415" s="6"/>
      <c r="Y415" s="17"/>
      <c r="Z415" s="23">
        <f>Z414/100</f>
        <v>0.012</v>
      </c>
      <c r="AA415" s="19"/>
      <c r="AK415" s="16" t="s">
        <v>11</v>
      </c>
      <c r="AL415" s="6"/>
      <c r="AM415" s="6"/>
      <c r="AN415" s="17"/>
      <c r="AO415" s="23">
        <f>AO414/100</f>
        <v>0.013</v>
      </c>
      <c r="AP415" s="19"/>
      <c r="AZ415" s="16" t="s">
        <v>11</v>
      </c>
      <c r="BA415" s="6"/>
      <c r="BB415" s="6"/>
      <c r="BC415" s="17"/>
      <c r="BD415" s="23">
        <f>BD414/100</f>
        <v>0.014</v>
      </c>
      <c r="BE415" s="19"/>
      <c r="BO415" s="16" t="s">
        <v>11</v>
      </c>
      <c r="BP415" s="6"/>
      <c r="BQ415" s="6"/>
      <c r="BR415" s="17"/>
      <c r="BS415" s="23">
        <f>BS414/100</f>
        <v>0.015</v>
      </c>
      <c r="BT415" s="19"/>
      <c r="CD415" s="16" t="s">
        <v>11</v>
      </c>
      <c r="CE415" s="6"/>
      <c r="CF415" s="6"/>
      <c r="CG415" s="17"/>
      <c r="CH415" s="23">
        <f>CH414/100</f>
        <v>0.016</v>
      </c>
      <c r="CI415" s="19"/>
      <c r="CS415" s="16" t="s">
        <v>11</v>
      </c>
      <c r="CT415" s="6"/>
      <c r="CU415" s="6"/>
      <c r="CV415" s="17"/>
      <c r="CW415" s="23">
        <f>CW414/100</f>
        <v>0.017</v>
      </c>
      <c r="CX415" s="19"/>
      <c r="DH415" s="16" t="s">
        <v>11</v>
      </c>
      <c r="DI415" s="6"/>
      <c r="DJ415" s="6"/>
      <c r="DK415" s="17"/>
      <c r="DL415" s="23">
        <f>DL414/100</f>
        <v>0.018</v>
      </c>
      <c r="DM415" s="19"/>
      <c r="DW415" s="16" t="s">
        <v>11</v>
      </c>
      <c r="DX415" s="6"/>
      <c r="DY415" s="6"/>
      <c r="DZ415" s="17"/>
      <c r="EA415" s="23">
        <f>EA414/100</f>
        <v>0.019</v>
      </c>
      <c r="EB415" s="19"/>
      <c r="EL415" s="16" t="s">
        <v>11</v>
      </c>
      <c r="EM415" s="6"/>
      <c r="EN415" s="6"/>
      <c r="EO415" s="17"/>
      <c r="EP415" s="23" t="str">
        <f>EP414/100</f>
        <v>#ERROR!</v>
      </c>
      <c r="EQ415" s="19"/>
      <c r="FA415" s="16" t="s">
        <v>11</v>
      </c>
      <c r="FB415" s="6"/>
      <c r="FC415" s="6"/>
      <c r="FD415" s="17"/>
      <c r="FE415" s="23" t="str">
        <f>FE414/100</f>
        <v>#ERROR!</v>
      </c>
      <c r="FF415" s="19"/>
      <c r="FP415" s="16" t="s">
        <v>11</v>
      </c>
      <c r="FQ415" s="6"/>
      <c r="FR415" s="6"/>
      <c r="FS415" s="17"/>
      <c r="FT415" s="23" t="str">
        <f>FT414/100</f>
        <v>#ERROR!</v>
      </c>
      <c r="FU415" s="19"/>
      <c r="GE415" s="16" t="s">
        <v>11</v>
      </c>
      <c r="GF415" s="6"/>
      <c r="GG415" s="6"/>
      <c r="GH415" s="17"/>
      <c r="GI415" s="23" t="str">
        <f>GI414/100</f>
        <v>#ERROR!</v>
      </c>
      <c r="GJ415" s="19"/>
    </row>
    <row r="416" ht="15.75" customHeight="1">
      <c r="A416" s="102"/>
      <c r="G416" s="16" t="s">
        <v>12</v>
      </c>
      <c r="H416" s="6"/>
      <c r="I416" s="6"/>
      <c r="J416" s="17"/>
      <c r="K416" s="24">
        <f>K415*K412</f>
        <v>2.66</v>
      </c>
      <c r="L416" s="19"/>
      <c r="V416" s="16" t="s">
        <v>12</v>
      </c>
      <c r="W416" s="6"/>
      <c r="X416" s="6"/>
      <c r="Y416" s="17"/>
      <c r="Z416" s="24">
        <f>Z415*Z412</f>
        <v>1.68</v>
      </c>
      <c r="AA416" s="19"/>
      <c r="AK416" s="16" t="s">
        <v>12</v>
      </c>
      <c r="AL416" s="6"/>
      <c r="AM416" s="6"/>
      <c r="AN416" s="17"/>
      <c r="AO416" s="24">
        <f>AO415*AO412</f>
        <v>1.82</v>
      </c>
      <c r="AP416" s="19"/>
      <c r="AZ416" s="16" t="s">
        <v>12</v>
      </c>
      <c r="BA416" s="6"/>
      <c r="BB416" s="6"/>
      <c r="BC416" s="17"/>
      <c r="BD416" s="24">
        <f>BD415*BD412</f>
        <v>1.96</v>
      </c>
      <c r="BE416" s="19"/>
      <c r="BO416" s="16" t="s">
        <v>12</v>
      </c>
      <c r="BP416" s="6"/>
      <c r="BQ416" s="6"/>
      <c r="BR416" s="17"/>
      <c r="BS416" s="24">
        <f>BS415*BS412</f>
        <v>2.1</v>
      </c>
      <c r="BT416" s="19"/>
      <c r="CD416" s="16" t="s">
        <v>12</v>
      </c>
      <c r="CE416" s="6"/>
      <c r="CF416" s="6"/>
      <c r="CG416" s="17"/>
      <c r="CH416" s="24">
        <f>CH415*CH412</f>
        <v>2.24</v>
      </c>
      <c r="CI416" s="19"/>
      <c r="CS416" s="16" t="s">
        <v>12</v>
      </c>
      <c r="CT416" s="6"/>
      <c r="CU416" s="6"/>
      <c r="CV416" s="17"/>
      <c r="CW416" s="24">
        <f>CW415*CW412</f>
        <v>2.38</v>
      </c>
      <c r="CX416" s="19"/>
      <c r="DH416" s="16" t="s">
        <v>12</v>
      </c>
      <c r="DI416" s="6"/>
      <c r="DJ416" s="6"/>
      <c r="DK416" s="17"/>
      <c r="DL416" s="24">
        <f>DL415*DL412</f>
        <v>2.52</v>
      </c>
      <c r="DM416" s="19"/>
      <c r="DW416" s="16" t="s">
        <v>12</v>
      </c>
      <c r="DX416" s="6"/>
      <c r="DY416" s="6"/>
      <c r="DZ416" s="17"/>
      <c r="EA416" s="24">
        <f>EA415*EA412</f>
        <v>2.66</v>
      </c>
      <c r="EB416" s="19"/>
      <c r="EL416" s="16" t="s">
        <v>12</v>
      </c>
      <c r="EM416" s="6"/>
      <c r="EN416" s="6"/>
      <c r="EO416" s="17"/>
      <c r="EP416" s="24" t="str">
        <f>EP415*EP412</f>
        <v>#ERROR!</v>
      </c>
      <c r="EQ416" s="19"/>
      <c r="FA416" s="16" t="s">
        <v>12</v>
      </c>
      <c r="FB416" s="6"/>
      <c r="FC416" s="6"/>
      <c r="FD416" s="17"/>
      <c r="FE416" s="24" t="str">
        <f>FE415*FE412</f>
        <v>#ERROR!</v>
      </c>
      <c r="FF416" s="19"/>
      <c r="FP416" s="16" t="s">
        <v>12</v>
      </c>
      <c r="FQ416" s="6"/>
      <c r="FR416" s="6"/>
      <c r="FS416" s="17"/>
      <c r="FT416" s="24" t="str">
        <f>FT415*FT412</f>
        <v>#ERROR!</v>
      </c>
      <c r="FU416" s="19"/>
      <c r="GE416" s="16" t="s">
        <v>12</v>
      </c>
      <c r="GF416" s="6"/>
      <c r="GG416" s="6"/>
      <c r="GH416" s="17"/>
      <c r="GI416" s="24" t="str">
        <f>GI415*GI412</f>
        <v>#ERROR!</v>
      </c>
      <c r="GJ416" s="19"/>
    </row>
    <row r="417" ht="15.75" customHeight="1">
      <c r="A417" s="102"/>
      <c r="G417" s="16" t="s">
        <v>13</v>
      </c>
      <c r="H417" s="6"/>
      <c r="I417" s="6"/>
      <c r="J417" s="17"/>
      <c r="K417" s="18">
        <f>K366</f>
        <v>1100</v>
      </c>
      <c r="L417" s="19"/>
      <c r="V417" s="16" t="s">
        <v>13</v>
      </c>
      <c r="W417" s="6"/>
      <c r="X417" s="6"/>
      <c r="Y417" s="17"/>
      <c r="Z417" s="18">
        <f>K417</f>
        <v>1100</v>
      </c>
      <c r="AA417" s="19"/>
      <c r="AK417" s="16" t="s">
        <v>13</v>
      </c>
      <c r="AL417" s="6"/>
      <c r="AM417" s="6"/>
      <c r="AN417" s="17"/>
      <c r="AO417" s="18">
        <f>Z417</f>
        <v>1100</v>
      </c>
      <c r="AP417" s="19"/>
      <c r="AZ417" s="16" t="s">
        <v>13</v>
      </c>
      <c r="BA417" s="6"/>
      <c r="BB417" s="6"/>
      <c r="BC417" s="17"/>
      <c r="BD417" s="18">
        <f>AO417</f>
        <v>1100</v>
      </c>
      <c r="BE417" s="19"/>
      <c r="BO417" s="16" t="s">
        <v>13</v>
      </c>
      <c r="BP417" s="6"/>
      <c r="BQ417" s="6"/>
      <c r="BR417" s="17"/>
      <c r="BS417" s="18">
        <f>BD417</f>
        <v>1100</v>
      </c>
      <c r="BT417" s="19"/>
      <c r="CD417" s="16" t="s">
        <v>13</v>
      </c>
      <c r="CE417" s="6"/>
      <c r="CF417" s="6"/>
      <c r="CG417" s="17"/>
      <c r="CH417" s="18">
        <f>BS417</f>
        <v>1100</v>
      </c>
      <c r="CI417" s="19"/>
      <c r="CS417" s="16" t="s">
        <v>13</v>
      </c>
      <c r="CT417" s="6"/>
      <c r="CU417" s="6"/>
      <c r="CV417" s="17"/>
      <c r="CW417" s="18">
        <f>CH417</f>
        <v>1100</v>
      </c>
      <c r="CX417" s="19"/>
      <c r="DH417" s="16" t="s">
        <v>13</v>
      </c>
      <c r="DI417" s="6"/>
      <c r="DJ417" s="6"/>
      <c r="DK417" s="17"/>
      <c r="DL417" s="18">
        <f>CW417</f>
        <v>1100</v>
      </c>
      <c r="DM417" s="19"/>
      <c r="DW417" s="16" t="s">
        <v>13</v>
      </c>
      <c r="DX417" s="6"/>
      <c r="DY417" s="6"/>
      <c r="DZ417" s="17"/>
      <c r="EA417" s="18">
        <f>DL417</f>
        <v>1100</v>
      </c>
      <c r="EB417" s="19"/>
      <c r="EL417" s="16" t="s">
        <v>13</v>
      </c>
      <c r="EM417" s="6"/>
      <c r="EN417" s="6"/>
      <c r="EO417" s="17"/>
      <c r="EP417" s="18">
        <f>EA417</f>
        <v>1100</v>
      </c>
      <c r="EQ417" s="19"/>
      <c r="FA417" s="16" t="s">
        <v>13</v>
      </c>
      <c r="FB417" s="6"/>
      <c r="FC417" s="6"/>
      <c r="FD417" s="17"/>
      <c r="FE417" s="18">
        <f>EP417</f>
        <v>1100</v>
      </c>
      <c r="FF417" s="19"/>
      <c r="FP417" s="16" t="s">
        <v>13</v>
      </c>
      <c r="FQ417" s="6"/>
      <c r="FR417" s="6"/>
      <c r="FS417" s="17"/>
      <c r="FT417" s="18">
        <f>FE417</f>
        <v>1100</v>
      </c>
      <c r="FU417" s="19"/>
      <c r="GE417" s="16" t="s">
        <v>13</v>
      </c>
      <c r="GF417" s="6"/>
      <c r="GG417" s="6"/>
      <c r="GH417" s="17"/>
      <c r="GI417" s="18">
        <f>FT417</f>
        <v>1100</v>
      </c>
      <c r="GJ417" s="19"/>
    </row>
    <row r="418" ht="15.75" customHeight="1">
      <c r="A418" s="102"/>
      <c r="G418" s="16" t="s">
        <v>14</v>
      </c>
      <c r="H418" s="6"/>
      <c r="I418" s="6"/>
      <c r="J418" s="17"/>
      <c r="K418" s="25">
        <f>SUM(K432:T432)</f>
        <v>830.28</v>
      </c>
      <c r="L418" s="21" t="s">
        <v>15</v>
      </c>
      <c r="V418" s="16" t="s">
        <v>14</v>
      </c>
      <c r="W418" s="6"/>
      <c r="X418" s="6"/>
      <c r="Y418" s="17"/>
      <c r="Z418" s="25">
        <f>SUM(Z432:AI432)</f>
        <v>830.28</v>
      </c>
      <c r="AA418" s="21" t="s">
        <v>15</v>
      </c>
      <c r="AK418" s="16" t="s">
        <v>14</v>
      </c>
      <c r="AL418" s="6"/>
      <c r="AM418" s="6"/>
      <c r="AN418" s="17"/>
      <c r="AO418" s="25">
        <f>SUM(AO432:AX432)</f>
        <v>830.28</v>
      </c>
      <c r="AP418" s="21" t="s">
        <v>15</v>
      </c>
      <c r="AZ418" s="16" t="s">
        <v>14</v>
      </c>
      <c r="BA418" s="6"/>
      <c r="BB418" s="6"/>
      <c r="BC418" s="17"/>
      <c r="BD418" s="25">
        <f>SUM(BD432:BM432)</f>
        <v>830.28</v>
      </c>
      <c r="BE418" s="21" t="s">
        <v>15</v>
      </c>
      <c r="BO418" s="16" t="s">
        <v>14</v>
      </c>
      <c r="BP418" s="6"/>
      <c r="BQ418" s="6"/>
      <c r="BR418" s="17"/>
      <c r="BS418" s="25">
        <f>SUM(BS432:CB432)</f>
        <v>830.28</v>
      </c>
      <c r="BT418" s="21" t="s">
        <v>15</v>
      </c>
      <c r="CD418" s="16" t="s">
        <v>14</v>
      </c>
      <c r="CE418" s="6"/>
      <c r="CF418" s="6"/>
      <c r="CG418" s="17"/>
      <c r="CH418" s="25">
        <f>SUM(CH432:CQ432)</f>
        <v>830.28</v>
      </c>
      <c r="CI418" s="21" t="s">
        <v>15</v>
      </c>
      <c r="CS418" s="16" t="s">
        <v>14</v>
      </c>
      <c r="CT418" s="6"/>
      <c r="CU418" s="6"/>
      <c r="CV418" s="17"/>
      <c r="CW418" s="25">
        <f>SUM(CW432:DF432)</f>
        <v>830.28</v>
      </c>
      <c r="CX418" s="21" t="s">
        <v>15</v>
      </c>
      <c r="DH418" s="16" t="s">
        <v>14</v>
      </c>
      <c r="DI418" s="6"/>
      <c r="DJ418" s="6"/>
      <c r="DK418" s="17"/>
      <c r="DL418" s="25">
        <f>SUM(DL432:DU432)</f>
        <v>830.28</v>
      </c>
      <c r="DM418" s="21" t="s">
        <v>15</v>
      </c>
      <c r="DW418" s="16" t="s">
        <v>14</v>
      </c>
      <c r="DX418" s="6"/>
      <c r="DY418" s="6"/>
      <c r="DZ418" s="17"/>
      <c r="EA418" s="25">
        <f>SUM(EA432:EJ432)</f>
        <v>830.28</v>
      </c>
      <c r="EB418" s="21" t="s">
        <v>15</v>
      </c>
      <c r="EL418" s="16" t="s">
        <v>14</v>
      </c>
      <c r="EM418" s="6"/>
      <c r="EN418" s="6"/>
      <c r="EO418" s="17"/>
      <c r="EP418" s="25">
        <f>SUM(EP432:EY432)</f>
        <v>830.28</v>
      </c>
      <c r="EQ418" s="21" t="s">
        <v>15</v>
      </c>
      <c r="FA418" s="16" t="s">
        <v>14</v>
      </c>
      <c r="FB418" s="6"/>
      <c r="FC418" s="6"/>
      <c r="FD418" s="17"/>
      <c r="FE418" s="25">
        <f>SUM(FE432:FN432)</f>
        <v>830.28</v>
      </c>
      <c r="FF418" s="21" t="s">
        <v>15</v>
      </c>
      <c r="FP418" s="16" t="s">
        <v>14</v>
      </c>
      <c r="FQ418" s="6"/>
      <c r="FR418" s="6"/>
      <c r="FS418" s="17"/>
      <c r="FT418" s="25">
        <f>SUM(FT432:GC432)</f>
        <v>830.28</v>
      </c>
      <c r="FU418" s="21" t="s">
        <v>15</v>
      </c>
      <c r="GE418" s="16" t="s">
        <v>14</v>
      </c>
      <c r="GF418" s="6"/>
      <c r="GG418" s="6"/>
      <c r="GH418" s="17"/>
      <c r="GI418" s="25">
        <f>SUM(GI432:GR432)</f>
        <v>830.28</v>
      </c>
      <c r="GJ418" s="21" t="s">
        <v>15</v>
      </c>
    </row>
    <row r="419" ht="15.75" customHeight="1">
      <c r="A419" s="102"/>
      <c r="G419" s="26" t="s">
        <v>16</v>
      </c>
      <c r="H419" s="27"/>
      <c r="I419" s="27"/>
      <c r="J419" s="28"/>
      <c r="K419" s="29">
        <f t="shared" ref="K419:K420" si="846">K368</f>
        <v>24</v>
      </c>
      <c r="L419" s="19"/>
      <c r="V419" s="16" t="s">
        <v>16</v>
      </c>
      <c r="W419" s="6"/>
      <c r="X419" s="6"/>
      <c r="Y419" s="17"/>
      <c r="Z419" s="29">
        <f t="shared" ref="Z419:Z420" si="847">K419</f>
        <v>24</v>
      </c>
      <c r="AA419" s="19"/>
      <c r="AK419" s="16" t="s">
        <v>16</v>
      </c>
      <c r="AL419" s="6"/>
      <c r="AM419" s="6"/>
      <c r="AN419" s="17"/>
      <c r="AO419" s="29">
        <f t="shared" ref="AO419:AO420" si="848">Z419</f>
        <v>24</v>
      </c>
      <c r="AP419" s="19"/>
      <c r="AZ419" s="16" t="s">
        <v>16</v>
      </c>
      <c r="BA419" s="6"/>
      <c r="BB419" s="6"/>
      <c r="BC419" s="17"/>
      <c r="BD419" s="29">
        <f t="shared" ref="BD419:BD420" si="849">AO419</f>
        <v>24</v>
      </c>
      <c r="BE419" s="19"/>
      <c r="BO419" s="16" t="s">
        <v>16</v>
      </c>
      <c r="BP419" s="6"/>
      <c r="BQ419" s="6"/>
      <c r="BR419" s="17"/>
      <c r="BS419" s="29">
        <f t="shared" ref="BS419:BS420" si="850">BD419</f>
        <v>24</v>
      </c>
      <c r="BT419" s="19"/>
      <c r="CD419" s="16" t="s">
        <v>16</v>
      </c>
      <c r="CE419" s="6"/>
      <c r="CF419" s="6"/>
      <c r="CG419" s="17"/>
      <c r="CH419" s="29">
        <f t="shared" ref="CH419:CH420" si="851">BS419</f>
        <v>24</v>
      </c>
      <c r="CI419" s="19"/>
      <c r="CS419" s="16" t="s">
        <v>16</v>
      </c>
      <c r="CT419" s="6"/>
      <c r="CU419" s="6"/>
      <c r="CV419" s="17"/>
      <c r="CW419" s="29">
        <f t="shared" ref="CW419:CW420" si="852">CH419</f>
        <v>24</v>
      </c>
      <c r="CX419" s="19"/>
      <c r="DH419" s="16" t="s">
        <v>16</v>
      </c>
      <c r="DI419" s="6"/>
      <c r="DJ419" s="6"/>
      <c r="DK419" s="17"/>
      <c r="DL419" s="29">
        <f t="shared" ref="DL419:DL420" si="853">CW419</f>
        <v>24</v>
      </c>
      <c r="DM419" s="19"/>
      <c r="DW419" s="16" t="s">
        <v>16</v>
      </c>
      <c r="DX419" s="6"/>
      <c r="DY419" s="6"/>
      <c r="DZ419" s="17"/>
      <c r="EA419" s="29">
        <f t="shared" ref="EA419:EA420" si="854">DL419</f>
        <v>24</v>
      </c>
      <c r="EB419" s="19"/>
      <c r="EL419" s="16" t="s">
        <v>16</v>
      </c>
      <c r="EM419" s="6"/>
      <c r="EN419" s="6"/>
      <c r="EO419" s="17"/>
      <c r="EP419" s="29">
        <f t="shared" ref="EP419:EP420" si="855">EA419</f>
        <v>24</v>
      </c>
      <c r="EQ419" s="19"/>
      <c r="FA419" s="16" t="s">
        <v>16</v>
      </c>
      <c r="FB419" s="6"/>
      <c r="FC419" s="6"/>
      <c r="FD419" s="17"/>
      <c r="FE419" s="29">
        <f t="shared" ref="FE419:FE420" si="856">EP419</f>
        <v>24</v>
      </c>
      <c r="FF419" s="19"/>
      <c r="FP419" s="16" t="s">
        <v>16</v>
      </c>
      <c r="FQ419" s="6"/>
      <c r="FR419" s="6"/>
      <c r="FS419" s="17"/>
      <c r="FT419" s="29">
        <f t="shared" ref="FT419:FT420" si="857">FE419</f>
        <v>24</v>
      </c>
      <c r="FU419" s="19"/>
      <c r="GE419" s="16" t="s">
        <v>16</v>
      </c>
      <c r="GF419" s="6"/>
      <c r="GG419" s="6"/>
      <c r="GH419" s="17"/>
      <c r="GI419" s="29">
        <f t="shared" ref="GI419:GI420" si="858">FT419</f>
        <v>24</v>
      </c>
      <c r="GJ419" s="19"/>
    </row>
    <row r="420" ht="15.75" customHeight="1">
      <c r="A420" s="102"/>
      <c r="G420" s="16" t="s">
        <v>17</v>
      </c>
      <c r="H420" s="6"/>
      <c r="I420" s="6"/>
      <c r="J420" s="17"/>
      <c r="K420" s="29">
        <f t="shared" si="846"/>
        <v>295</v>
      </c>
      <c r="L420" s="19"/>
      <c r="V420" s="16" t="s">
        <v>17</v>
      </c>
      <c r="W420" s="6"/>
      <c r="X420" s="6"/>
      <c r="Y420" s="17"/>
      <c r="Z420" s="29">
        <f t="shared" si="847"/>
        <v>295</v>
      </c>
      <c r="AA420" s="19"/>
      <c r="AK420" s="16" t="s">
        <v>17</v>
      </c>
      <c r="AL420" s="6"/>
      <c r="AM420" s="6"/>
      <c r="AN420" s="17"/>
      <c r="AO420" s="29">
        <f t="shared" si="848"/>
        <v>295</v>
      </c>
      <c r="AP420" s="19"/>
      <c r="AZ420" s="16" t="s">
        <v>17</v>
      </c>
      <c r="BA420" s="6"/>
      <c r="BB420" s="6"/>
      <c r="BC420" s="17"/>
      <c r="BD420" s="29">
        <f t="shared" si="849"/>
        <v>295</v>
      </c>
      <c r="BE420" s="19"/>
      <c r="BO420" s="16" t="s">
        <v>17</v>
      </c>
      <c r="BP420" s="6"/>
      <c r="BQ420" s="6"/>
      <c r="BR420" s="17"/>
      <c r="BS420" s="29">
        <f t="shared" si="850"/>
        <v>295</v>
      </c>
      <c r="BT420" s="19"/>
      <c r="CD420" s="16" t="s">
        <v>17</v>
      </c>
      <c r="CE420" s="6"/>
      <c r="CF420" s="6"/>
      <c r="CG420" s="17"/>
      <c r="CH420" s="29">
        <f t="shared" si="851"/>
        <v>295</v>
      </c>
      <c r="CI420" s="19"/>
      <c r="CS420" s="16" t="s">
        <v>17</v>
      </c>
      <c r="CT420" s="6"/>
      <c r="CU420" s="6"/>
      <c r="CV420" s="17"/>
      <c r="CW420" s="29">
        <f t="shared" si="852"/>
        <v>295</v>
      </c>
      <c r="CX420" s="19"/>
      <c r="DH420" s="16" t="s">
        <v>17</v>
      </c>
      <c r="DI420" s="6"/>
      <c r="DJ420" s="6"/>
      <c r="DK420" s="17"/>
      <c r="DL420" s="29">
        <f t="shared" si="853"/>
        <v>295</v>
      </c>
      <c r="DM420" s="19"/>
      <c r="DW420" s="16" t="s">
        <v>17</v>
      </c>
      <c r="DX420" s="6"/>
      <c r="DY420" s="6"/>
      <c r="DZ420" s="17"/>
      <c r="EA420" s="29">
        <f t="shared" si="854"/>
        <v>295</v>
      </c>
      <c r="EB420" s="19"/>
      <c r="EL420" s="16" t="s">
        <v>17</v>
      </c>
      <c r="EM420" s="6"/>
      <c r="EN420" s="6"/>
      <c r="EO420" s="17"/>
      <c r="EP420" s="29">
        <f t="shared" si="855"/>
        <v>295</v>
      </c>
      <c r="EQ420" s="19"/>
      <c r="FA420" s="16" t="s">
        <v>17</v>
      </c>
      <c r="FB420" s="6"/>
      <c r="FC420" s="6"/>
      <c r="FD420" s="17"/>
      <c r="FE420" s="29">
        <f t="shared" si="856"/>
        <v>295</v>
      </c>
      <c r="FF420" s="19"/>
      <c r="FP420" s="16" t="s">
        <v>17</v>
      </c>
      <c r="FQ420" s="6"/>
      <c r="FR420" s="6"/>
      <c r="FS420" s="17"/>
      <c r="FT420" s="29">
        <f t="shared" si="857"/>
        <v>295</v>
      </c>
      <c r="FU420" s="19"/>
      <c r="GE420" s="16" t="s">
        <v>17</v>
      </c>
      <c r="GF420" s="6"/>
      <c r="GG420" s="6"/>
      <c r="GH420" s="17"/>
      <c r="GI420" s="29">
        <f t="shared" si="858"/>
        <v>295</v>
      </c>
      <c r="GJ420" s="19"/>
    </row>
    <row r="421" ht="15.75" customHeight="1">
      <c r="A421" s="102"/>
      <c r="G421" s="16" t="s">
        <v>18</v>
      </c>
      <c r="H421" s="6"/>
      <c r="I421" s="6"/>
      <c r="J421" s="17"/>
      <c r="K421" s="30">
        <f>K420*K419</f>
        <v>7080</v>
      </c>
      <c r="L421" s="19"/>
      <c r="V421" s="16" t="s">
        <v>18</v>
      </c>
      <c r="W421" s="6"/>
      <c r="X421" s="6"/>
      <c r="Y421" s="17"/>
      <c r="Z421" s="30">
        <f>Z420*Z419</f>
        <v>7080</v>
      </c>
      <c r="AA421" s="19"/>
      <c r="AK421" s="16" t="s">
        <v>18</v>
      </c>
      <c r="AL421" s="6"/>
      <c r="AM421" s="6"/>
      <c r="AN421" s="17"/>
      <c r="AO421" s="30">
        <f>AO420*AO419</f>
        <v>7080</v>
      </c>
      <c r="AP421" s="19"/>
      <c r="AZ421" s="16" t="s">
        <v>18</v>
      </c>
      <c r="BA421" s="6"/>
      <c r="BB421" s="6"/>
      <c r="BC421" s="17"/>
      <c r="BD421" s="30">
        <f>BD420*BD419</f>
        <v>7080</v>
      </c>
      <c r="BE421" s="19"/>
      <c r="BO421" s="16" t="s">
        <v>18</v>
      </c>
      <c r="BP421" s="6"/>
      <c r="BQ421" s="6"/>
      <c r="BR421" s="17"/>
      <c r="BS421" s="30">
        <f>BS420*BS419</f>
        <v>7080</v>
      </c>
      <c r="BT421" s="19"/>
      <c r="CD421" s="16" t="s">
        <v>18</v>
      </c>
      <c r="CE421" s="6"/>
      <c r="CF421" s="6"/>
      <c r="CG421" s="17"/>
      <c r="CH421" s="30">
        <f>CH420*CH419</f>
        <v>7080</v>
      </c>
      <c r="CI421" s="19"/>
      <c r="CS421" s="16" t="s">
        <v>18</v>
      </c>
      <c r="CT421" s="6"/>
      <c r="CU421" s="6"/>
      <c r="CV421" s="17"/>
      <c r="CW421" s="30">
        <f>CW420*CW419</f>
        <v>7080</v>
      </c>
      <c r="CX421" s="19"/>
      <c r="DH421" s="16" t="s">
        <v>18</v>
      </c>
      <c r="DI421" s="6"/>
      <c r="DJ421" s="6"/>
      <c r="DK421" s="17"/>
      <c r="DL421" s="30">
        <f>DL420*DL419</f>
        <v>7080</v>
      </c>
      <c r="DM421" s="19"/>
      <c r="DW421" s="16" t="s">
        <v>18</v>
      </c>
      <c r="DX421" s="6"/>
      <c r="DY421" s="6"/>
      <c r="DZ421" s="17"/>
      <c r="EA421" s="30">
        <f>EA420*EA419</f>
        <v>7080</v>
      </c>
      <c r="EB421" s="19"/>
      <c r="EL421" s="16" t="s">
        <v>18</v>
      </c>
      <c r="EM421" s="6"/>
      <c r="EN421" s="6"/>
      <c r="EO421" s="17"/>
      <c r="EP421" s="30">
        <f>EP420*EP419</f>
        <v>7080</v>
      </c>
      <c r="EQ421" s="19"/>
      <c r="FA421" s="16" t="s">
        <v>18</v>
      </c>
      <c r="FB421" s="6"/>
      <c r="FC421" s="6"/>
      <c r="FD421" s="17"/>
      <c r="FE421" s="30">
        <f>FE420*FE419</f>
        <v>7080</v>
      </c>
      <c r="FF421" s="19"/>
      <c r="FP421" s="16" t="s">
        <v>18</v>
      </c>
      <c r="FQ421" s="6"/>
      <c r="FR421" s="6"/>
      <c r="FS421" s="17"/>
      <c r="FT421" s="30">
        <f>FT420*FT419</f>
        <v>7080</v>
      </c>
      <c r="FU421" s="19"/>
      <c r="GE421" s="16" t="s">
        <v>18</v>
      </c>
      <c r="GF421" s="6"/>
      <c r="GG421" s="6"/>
      <c r="GH421" s="17"/>
      <c r="GI421" s="30">
        <f>GI420*GI419</f>
        <v>7080</v>
      </c>
      <c r="GJ421" s="19"/>
    </row>
    <row r="422" ht="15.75" customHeight="1">
      <c r="A422" s="102"/>
      <c r="G422" s="16" t="s">
        <v>19</v>
      </c>
      <c r="H422" s="6"/>
      <c r="I422" s="6"/>
      <c r="J422" s="17"/>
      <c r="K422" s="31">
        <v>0.25</v>
      </c>
      <c r="L422" s="19"/>
      <c r="V422" s="16" t="s">
        <v>19</v>
      </c>
      <c r="W422" s="6"/>
      <c r="X422" s="6"/>
      <c r="Y422" s="17"/>
      <c r="Z422" s="31">
        <v>0.25</v>
      </c>
      <c r="AA422" s="19"/>
      <c r="AK422" s="16" t="s">
        <v>19</v>
      </c>
      <c r="AL422" s="6"/>
      <c r="AM422" s="6"/>
      <c r="AN422" s="17"/>
      <c r="AO422" s="31">
        <v>0.25</v>
      </c>
      <c r="AP422" s="19"/>
      <c r="AZ422" s="16" t="s">
        <v>19</v>
      </c>
      <c r="BA422" s="6"/>
      <c r="BB422" s="6"/>
      <c r="BC422" s="17"/>
      <c r="BD422" s="31">
        <v>0.25</v>
      </c>
      <c r="BE422" s="19"/>
      <c r="BO422" s="16" t="s">
        <v>19</v>
      </c>
      <c r="BP422" s="6"/>
      <c r="BQ422" s="6"/>
      <c r="BR422" s="17"/>
      <c r="BS422" s="31">
        <v>0.25</v>
      </c>
      <c r="BT422" s="19"/>
      <c r="CD422" s="16" t="s">
        <v>19</v>
      </c>
      <c r="CE422" s="6"/>
      <c r="CF422" s="6"/>
      <c r="CG422" s="17"/>
      <c r="CH422" s="31">
        <v>0.25</v>
      </c>
      <c r="CI422" s="19"/>
      <c r="CS422" s="16" t="s">
        <v>19</v>
      </c>
      <c r="CT422" s="6"/>
      <c r="CU422" s="6"/>
      <c r="CV422" s="17"/>
      <c r="CW422" s="31">
        <v>0.25</v>
      </c>
      <c r="CX422" s="19"/>
      <c r="DH422" s="16" t="s">
        <v>19</v>
      </c>
      <c r="DI422" s="6"/>
      <c r="DJ422" s="6"/>
      <c r="DK422" s="17"/>
      <c r="DL422" s="31">
        <v>0.25</v>
      </c>
      <c r="DM422" s="19"/>
      <c r="DW422" s="16" t="s">
        <v>19</v>
      </c>
      <c r="DX422" s="6"/>
      <c r="DY422" s="6"/>
      <c r="DZ422" s="17"/>
      <c r="EA422" s="31">
        <v>0.25</v>
      </c>
      <c r="EB422" s="19"/>
      <c r="EL422" s="16" t="s">
        <v>19</v>
      </c>
      <c r="EM422" s="6"/>
      <c r="EN422" s="6"/>
      <c r="EO422" s="17"/>
      <c r="EP422" s="31" t="s">
        <v>68</v>
      </c>
      <c r="EQ422" s="19"/>
      <c r="FA422" s="16" t="s">
        <v>19</v>
      </c>
      <c r="FB422" s="6"/>
      <c r="FC422" s="6"/>
      <c r="FD422" s="17"/>
      <c r="FE422" s="31">
        <v>0.25</v>
      </c>
      <c r="FF422" s="19"/>
      <c r="FP422" s="16" t="s">
        <v>19</v>
      </c>
      <c r="FQ422" s="6"/>
      <c r="FR422" s="6"/>
      <c r="FS422" s="17"/>
      <c r="FT422" s="31">
        <v>0.25</v>
      </c>
      <c r="FU422" s="19"/>
      <c r="GE422" s="16" t="s">
        <v>19</v>
      </c>
      <c r="GF422" s="6"/>
      <c r="GG422" s="6"/>
      <c r="GH422" s="17"/>
      <c r="GI422" s="31">
        <v>0.25</v>
      </c>
      <c r="GJ422" s="19"/>
    </row>
    <row r="423" ht="15.75" customHeight="1">
      <c r="A423" s="102"/>
      <c r="G423" s="16" t="s">
        <v>20</v>
      </c>
      <c r="H423" s="6"/>
      <c r="I423" s="6"/>
      <c r="J423" s="17"/>
      <c r="K423" s="32">
        <v>0.75</v>
      </c>
      <c r="L423" s="19"/>
      <c r="V423" s="16" t="s">
        <v>20</v>
      </c>
      <c r="W423" s="6"/>
      <c r="X423" s="6"/>
      <c r="Y423" s="17"/>
      <c r="Z423" s="32">
        <v>0.75</v>
      </c>
      <c r="AA423" s="19"/>
      <c r="AK423" s="16" t="s">
        <v>20</v>
      </c>
      <c r="AL423" s="6"/>
      <c r="AM423" s="6"/>
      <c r="AN423" s="17"/>
      <c r="AO423" s="32">
        <v>0.75</v>
      </c>
      <c r="AP423" s="19"/>
      <c r="AZ423" s="16" t="s">
        <v>20</v>
      </c>
      <c r="BA423" s="6"/>
      <c r="BB423" s="6"/>
      <c r="BC423" s="17"/>
      <c r="BD423" s="32">
        <v>0.75</v>
      </c>
      <c r="BE423" s="19"/>
      <c r="BO423" s="16" t="s">
        <v>20</v>
      </c>
      <c r="BP423" s="6"/>
      <c r="BQ423" s="6"/>
      <c r="BR423" s="17"/>
      <c r="BS423" s="32">
        <v>0.75</v>
      </c>
      <c r="BT423" s="19"/>
      <c r="CD423" s="16" t="s">
        <v>20</v>
      </c>
      <c r="CE423" s="6"/>
      <c r="CF423" s="6"/>
      <c r="CG423" s="17"/>
      <c r="CH423" s="32">
        <v>0.75</v>
      </c>
      <c r="CI423" s="19"/>
      <c r="CS423" s="16" t="s">
        <v>20</v>
      </c>
      <c r="CT423" s="6"/>
      <c r="CU423" s="6"/>
      <c r="CV423" s="17"/>
      <c r="CW423" s="32">
        <v>0.75</v>
      </c>
      <c r="CX423" s="19"/>
      <c r="DH423" s="16" t="s">
        <v>20</v>
      </c>
      <c r="DI423" s="6"/>
      <c r="DJ423" s="6"/>
      <c r="DK423" s="17"/>
      <c r="DL423" s="32">
        <v>0.75</v>
      </c>
      <c r="DM423" s="19"/>
      <c r="DW423" s="16" t="s">
        <v>20</v>
      </c>
      <c r="DX423" s="6"/>
      <c r="DY423" s="6"/>
      <c r="DZ423" s="17"/>
      <c r="EA423" s="32">
        <v>0.75</v>
      </c>
      <c r="EB423" s="19"/>
      <c r="EL423" s="16" t="s">
        <v>20</v>
      </c>
      <c r="EM423" s="6"/>
      <c r="EN423" s="6"/>
      <c r="EO423" s="17"/>
      <c r="EP423" s="32">
        <v>0.75</v>
      </c>
      <c r="EQ423" s="19"/>
      <c r="FA423" s="16" t="s">
        <v>20</v>
      </c>
      <c r="FB423" s="6"/>
      <c r="FC423" s="6"/>
      <c r="FD423" s="17"/>
      <c r="FE423" s="32">
        <v>0.75</v>
      </c>
      <c r="FF423" s="19"/>
      <c r="FP423" s="16" t="s">
        <v>20</v>
      </c>
      <c r="FQ423" s="6"/>
      <c r="FR423" s="6"/>
      <c r="FS423" s="17"/>
      <c r="FT423" s="32">
        <v>0.75</v>
      </c>
      <c r="FU423" s="19"/>
      <c r="GE423" s="16" t="s">
        <v>20</v>
      </c>
      <c r="GF423" s="6"/>
      <c r="GG423" s="6"/>
      <c r="GH423" s="17"/>
      <c r="GI423" s="32">
        <v>0.75</v>
      </c>
      <c r="GJ423" s="19"/>
    </row>
    <row r="424" ht="15.75" customHeight="1">
      <c r="A424" s="102"/>
      <c r="G424" s="33" t="s">
        <v>21</v>
      </c>
      <c r="H424" s="34"/>
      <c r="I424" s="34"/>
      <c r="J424" s="35"/>
      <c r="K424" s="36">
        <f>K373</f>
        <v>55000</v>
      </c>
      <c r="L424" s="37"/>
      <c r="V424" s="33" t="s">
        <v>21</v>
      </c>
      <c r="W424" s="34"/>
      <c r="X424" s="34"/>
      <c r="Y424" s="35"/>
      <c r="Z424" s="36">
        <f>K424</f>
        <v>55000</v>
      </c>
      <c r="AA424" s="37"/>
      <c r="AK424" s="33" t="s">
        <v>21</v>
      </c>
      <c r="AL424" s="34"/>
      <c r="AM424" s="34"/>
      <c r="AN424" s="35"/>
      <c r="AO424" s="36">
        <f>Z424</f>
        <v>55000</v>
      </c>
      <c r="AP424" s="37"/>
      <c r="AZ424" s="33" t="s">
        <v>21</v>
      </c>
      <c r="BA424" s="34"/>
      <c r="BB424" s="34"/>
      <c r="BC424" s="35"/>
      <c r="BD424" s="36">
        <f>AO424</f>
        <v>55000</v>
      </c>
      <c r="BE424" s="37"/>
      <c r="BO424" s="33" t="s">
        <v>21</v>
      </c>
      <c r="BP424" s="34"/>
      <c r="BQ424" s="34"/>
      <c r="BR424" s="35"/>
      <c r="BS424" s="36">
        <f>BD424</f>
        <v>55000</v>
      </c>
      <c r="BT424" s="37"/>
      <c r="CD424" s="33" t="s">
        <v>21</v>
      </c>
      <c r="CE424" s="34"/>
      <c r="CF424" s="34"/>
      <c r="CG424" s="35"/>
      <c r="CH424" s="36">
        <f>BS424</f>
        <v>55000</v>
      </c>
      <c r="CI424" s="37"/>
      <c r="CS424" s="33" t="s">
        <v>21</v>
      </c>
      <c r="CT424" s="34"/>
      <c r="CU424" s="34"/>
      <c r="CV424" s="35"/>
      <c r="CW424" s="36">
        <f>CH424</f>
        <v>55000</v>
      </c>
      <c r="CX424" s="37"/>
      <c r="DH424" s="33" t="s">
        <v>21</v>
      </c>
      <c r="DI424" s="34"/>
      <c r="DJ424" s="34"/>
      <c r="DK424" s="35"/>
      <c r="DL424" s="36">
        <f>CW424</f>
        <v>55000</v>
      </c>
      <c r="DM424" s="37"/>
      <c r="DW424" s="33" t="s">
        <v>21</v>
      </c>
      <c r="DX424" s="34"/>
      <c r="DY424" s="34"/>
      <c r="DZ424" s="35"/>
      <c r="EA424" s="36">
        <f>DL424</f>
        <v>55000</v>
      </c>
      <c r="EB424" s="37"/>
      <c r="EL424" s="33" t="s">
        <v>21</v>
      </c>
      <c r="EM424" s="34"/>
      <c r="EN424" s="34"/>
      <c r="EO424" s="35"/>
      <c r="EP424" s="36">
        <f>EA424</f>
        <v>55000</v>
      </c>
      <c r="EQ424" s="37"/>
      <c r="FA424" s="33" t="s">
        <v>21</v>
      </c>
      <c r="FB424" s="34"/>
      <c r="FC424" s="34"/>
      <c r="FD424" s="35"/>
      <c r="FE424" s="36">
        <f>EP424</f>
        <v>55000</v>
      </c>
      <c r="FF424" s="37"/>
      <c r="FP424" s="33" t="s">
        <v>21</v>
      </c>
      <c r="FQ424" s="34"/>
      <c r="FR424" s="34"/>
      <c r="FS424" s="35"/>
      <c r="FT424" s="36">
        <f>FE424</f>
        <v>55000</v>
      </c>
      <c r="FU424" s="37"/>
      <c r="GE424" s="33" t="s">
        <v>21</v>
      </c>
      <c r="GF424" s="34"/>
      <c r="GG424" s="34"/>
      <c r="GH424" s="35"/>
      <c r="GI424" s="36">
        <f>FT424</f>
        <v>55000</v>
      </c>
      <c r="GJ424" s="37"/>
    </row>
    <row r="425" ht="15.75" customHeight="1">
      <c r="A425" s="102"/>
      <c r="K425" s="38"/>
      <c r="L425" s="39"/>
      <c r="M425" s="39"/>
      <c r="N425" s="39"/>
      <c r="O425" s="39"/>
      <c r="P425" s="39"/>
      <c r="Q425" s="39"/>
      <c r="R425" s="39"/>
      <c r="S425" s="39"/>
      <c r="T425" s="39"/>
      <c r="Z425" s="38"/>
      <c r="AA425" s="39"/>
      <c r="AB425" s="39"/>
      <c r="AC425" s="39"/>
      <c r="AD425" s="39"/>
      <c r="AE425" s="39"/>
      <c r="AF425" s="39"/>
      <c r="AG425" s="39"/>
      <c r="AH425" s="39"/>
      <c r="AI425" s="39"/>
      <c r="AO425" s="38"/>
      <c r="AP425" s="39"/>
      <c r="AQ425" s="39"/>
      <c r="AR425" s="39"/>
      <c r="AS425" s="39"/>
      <c r="AT425" s="39"/>
      <c r="AU425" s="39"/>
      <c r="AV425" s="39"/>
      <c r="AW425" s="39"/>
      <c r="AX425" s="39"/>
      <c r="BD425" s="38"/>
      <c r="BE425" s="39"/>
      <c r="BF425" s="39"/>
      <c r="BG425" s="39"/>
      <c r="BH425" s="39"/>
      <c r="BI425" s="39"/>
      <c r="BJ425" s="39"/>
      <c r="BK425" s="39"/>
      <c r="BL425" s="39"/>
      <c r="BM425" s="39"/>
      <c r="BS425" s="38"/>
      <c r="BT425" s="39"/>
      <c r="BU425" s="39"/>
      <c r="BV425" s="39"/>
      <c r="BW425" s="39"/>
      <c r="BX425" s="39"/>
      <c r="BY425" s="39"/>
      <c r="BZ425" s="39"/>
      <c r="CA425" s="39"/>
      <c r="CB425" s="39"/>
      <c r="CH425" s="38"/>
      <c r="CI425" s="39"/>
      <c r="CJ425" s="39"/>
      <c r="CK425" s="39"/>
      <c r="CL425" s="39"/>
      <c r="CM425" s="39"/>
      <c r="CN425" s="39"/>
      <c r="CO425" s="39"/>
      <c r="CP425" s="39"/>
      <c r="CQ425" s="39"/>
      <c r="CW425" s="38"/>
      <c r="CX425" s="39"/>
      <c r="CY425" s="39"/>
      <c r="CZ425" s="39"/>
      <c r="DA425" s="39"/>
      <c r="DB425" s="39"/>
      <c r="DC425" s="39"/>
      <c r="DD425" s="39"/>
      <c r="DE425" s="39"/>
      <c r="DF425" s="39"/>
      <c r="DL425" s="38"/>
      <c r="DM425" s="39"/>
      <c r="DN425" s="39"/>
      <c r="DO425" s="39"/>
      <c r="DP425" s="39"/>
      <c r="DQ425" s="39"/>
      <c r="DR425" s="39"/>
      <c r="DS425" s="39"/>
      <c r="DT425" s="39"/>
      <c r="DU425" s="39"/>
      <c r="EA425" s="38"/>
      <c r="EB425" s="39"/>
      <c r="EC425" s="39"/>
      <c r="ED425" s="39"/>
      <c r="EE425" s="39"/>
      <c r="EF425" s="39"/>
      <c r="EG425" s="39"/>
      <c r="EH425" s="39"/>
      <c r="EI425" s="39"/>
      <c r="EJ425" s="39"/>
      <c r="EP425" s="38"/>
      <c r="EQ425" s="39"/>
      <c r="ER425" s="39"/>
      <c r="ES425" s="39"/>
      <c r="ET425" s="39"/>
      <c r="EU425" s="39"/>
      <c r="EV425" s="39"/>
      <c r="EW425" s="39"/>
      <c r="EX425" s="39"/>
      <c r="EY425" s="39"/>
      <c r="FE425" s="38"/>
      <c r="FF425" s="39"/>
      <c r="FG425" s="39"/>
      <c r="FH425" s="39"/>
      <c r="FI425" s="39"/>
      <c r="FJ425" s="39"/>
      <c r="FK425" s="39"/>
      <c r="FL425" s="39"/>
      <c r="FM425" s="39"/>
      <c r="FN425" s="39"/>
      <c r="FT425" s="38"/>
      <c r="FU425" s="39"/>
      <c r="FV425" s="39"/>
      <c r="FW425" s="39"/>
      <c r="FX425" s="39"/>
      <c r="FY425" s="39"/>
      <c r="FZ425" s="39"/>
      <c r="GA425" s="39"/>
      <c r="GB425" s="39"/>
      <c r="GC425" s="39"/>
      <c r="GI425" s="38"/>
      <c r="GJ425" s="39"/>
      <c r="GK425" s="39"/>
      <c r="GL425" s="39"/>
      <c r="GM425" s="39"/>
      <c r="GN425" s="39"/>
      <c r="GO425" s="39"/>
      <c r="GP425" s="39"/>
      <c r="GQ425" s="39"/>
      <c r="GR425" s="39"/>
    </row>
    <row r="426" ht="15.75" customHeight="1">
      <c r="A426" s="102"/>
      <c r="G426" s="40" t="s">
        <v>22</v>
      </c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41"/>
      <c r="V426" s="40" t="s">
        <v>22</v>
      </c>
      <c r="W426" s="27"/>
      <c r="X426" s="27"/>
      <c r="Y426" s="27"/>
      <c r="Z426" s="27"/>
      <c r="AA426" s="27"/>
      <c r="AB426" s="27"/>
      <c r="AC426" s="27"/>
      <c r="AD426" s="27"/>
      <c r="AE426" s="27"/>
      <c r="AF426" s="27"/>
      <c r="AG426" s="27"/>
      <c r="AH426" s="27"/>
      <c r="AI426" s="41"/>
      <c r="AK426" s="40" t="s">
        <v>22</v>
      </c>
      <c r="AL426" s="27"/>
      <c r="AM426" s="27"/>
      <c r="AN426" s="27"/>
      <c r="AO426" s="27"/>
      <c r="AP426" s="27"/>
      <c r="AQ426" s="27"/>
      <c r="AR426" s="27"/>
      <c r="AS426" s="27"/>
      <c r="AT426" s="27"/>
      <c r="AU426" s="27"/>
      <c r="AV426" s="27"/>
      <c r="AW426" s="27"/>
      <c r="AX426" s="41"/>
      <c r="AZ426" s="40" t="s">
        <v>22</v>
      </c>
      <c r="BA426" s="27"/>
      <c r="BB426" s="27"/>
      <c r="BC426" s="27"/>
      <c r="BD426" s="27"/>
      <c r="BE426" s="27"/>
      <c r="BF426" s="27"/>
      <c r="BG426" s="27"/>
      <c r="BH426" s="27"/>
      <c r="BI426" s="27"/>
      <c r="BJ426" s="27"/>
      <c r="BK426" s="27"/>
      <c r="BL426" s="27"/>
      <c r="BM426" s="41"/>
      <c r="BO426" s="40" t="s">
        <v>22</v>
      </c>
      <c r="BP426" s="27"/>
      <c r="BQ426" s="27"/>
      <c r="BR426" s="27"/>
      <c r="BS426" s="27"/>
      <c r="BT426" s="27"/>
      <c r="BU426" s="27"/>
      <c r="BV426" s="27"/>
      <c r="BW426" s="27"/>
      <c r="BX426" s="27"/>
      <c r="BY426" s="27"/>
      <c r="BZ426" s="27"/>
      <c r="CA426" s="27"/>
      <c r="CB426" s="41"/>
      <c r="CD426" s="40" t="s">
        <v>22</v>
      </c>
      <c r="CE426" s="27"/>
      <c r="CF426" s="27"/>
      <c r="CG426" s="27"/>
      <c r="CH426" s="27"/>
      <c r="CI426" s="27"/>
      <c r="CJ426" s="27"/>
      <c r="CK426" s="27"/>
      <c r="CL426" s="27"/>
      <c r="CM426" s="27"/>
      <c r="CN426" s="27"/>
      <c r="CO426" s="27"/>
      <c r="CP426" s="27"/>
      <c r="CQ426" s="41"/>
      <c r="CS426" s="40" t="s">
        <v>22</v>
      </c>
      <c r="CT426" s="27"/>
      <c r="CU426" s="27"/>
      <c r="CV426" s="27"/>
      <c r="CW426" s="27"/>
      <c r="CX426" s="27"/>
      <c r="CY426" s="27"/>
      <c r="CZ426" s="27"/>
      <c r="DA426" s="27"/>
      <c r="DB426" s="27"/>
      <c r="DC426" s="27"/>
      <c r="DD426" s="27"/>
      <c r="DE426" s="27"/>
      <c r="DF426" s="41"/>
      <c r="DH426" s="40" t="s">
        <v>22</v>
      </c>
      <c r="DI426" s="27"/>
      <c r="DJ426" s="27"/>
      <c r="DK426" s="27"/>
      <c r="DL426" s="27"/>
      <c r="DM426" s="27"/>
      <c r="DN426" s="27"/>
      <c r="DO426" s="27"/>
      <c r="DP426" s="27"/>
      <c r="DQ426" s="27"/>
      <c r="DR426" s="27"/>
      <c r="DS426" s="27"/>
      <c r="DT426" s="27"/>
      <c r="DU426" s="41"/>
      <c r="DW426" s="40" t="s">
        <v>22</v>
      </c>
      <c r="DX426" s="27"/>
      <c r="DY426" s="27"/>
      <c r="DZ426" s="27"/>
      <c r="EA426" s="27"/>
      <c r="EB426" s="27"/>
      <c r="EC426" s="27"/>
      <c r="ED426" s="27"/>
      <c r="EE426" s="27"/>
      <c r="EF426" s="27"/>
      <c r="EG426" s="27"/>
      <c r="EH426" s="27"/>
      <c r="EI426" s="27"/>
      <c r="EJ426" s="41"/>
      <c r="EL426" s="40" t="s">
        <v>22</v>
      </c>
      <c r="EM426" s="27"/>
      <c r="EN426" s="27"/>
      <c r="EO426" s="27"/>
      <c r="EP426" s="27"/>
      <c r="EQ426" s="27"/>
      <c r="ER426" s="27"/>
      <c r="ES426" s="27"/>
      <c r="ET426" s="27"/>
      <c r="EU426" s="27"/>
      <c r="EV426" s="27"/>
      <c r="EW426" s="27"/>
      <c r="EX426" s="27"/>
      <c r="EY426" s="41"/>
      <c r="FA426" s="40" t="s">
        <v>22</v>
      </c>
      <c r="FB426" s="27"/>
      <c r="FC426" s="27"/>
      <c r="FD426" s="27"/>
      <c r="FE426" s="27"/>
      <c r="FF426" s="27"/>
      <c r="FG426" s="27"/>
      <c r="FH426" s="27"/>
      <c r="FI426" s="27"/>
      <c r="FJ426" s="27"/>
      <c r="FK426" s="27"/>
      <c r="FL426" s="27"/>
      <c r="FM426" s="27"/>
      <c r="FN426" s="41"/>
      <c r="FP426" s="40" t="s">
        <v>22</v>
      </c>
      <c r="FQ426" s="27"/>
      <c r="FR426" s="27"/>
      <c r="FS426" s="27"/>
      <c r="FT426" s="27"/>
      <c r="FU426" s="27"/>
      <c r="FV426" s="27"/>
      <c r="FW426" s="27"/>
      <c r="FX426" s="27"/>
      <c r="FY426" s="27"/>
      <c r="FZ426" s="27"/>
      <c r="GA426" s="27"/>
      <c r="GB426" s="27"/>
      <c r="GC426" s="41"/>
      <c r="GE426" s="40" t="s">
        <v>22</v>
      </c>
      <c r="GF426" s="27"/>
      <c r="GG426" s="27"/>
      <c r="GH426" s="27"/>
      <c r="GI426" s="27"/>
      <c r="GJ426" s="27"/>
      <c r="GK426" s="27"/>
      <c r="GL426" s="27"/>
      <c r="GM426" s="27"/>
      <c r="GN426" s="27"/>
      <c r="GO426" s="27"/>
      <c r="GP426" s="27"/>
      <c r="GQ426" s="27"/>
      <c r="GR426" s="41"/>
    </row>
    <row r="427" ht="15.75" customHeight="1">
      <c r="A427" s="102"/>
      <c r="G427" s="16" t="s">
        <v>23</v>
      </c>
      <c r="H427" s="6"/>
      <c r="I427" s="6"/>
      <c r="J427" s="17"/>
      <c r="K427" s="42">
        <v>0.1</v>
      </c>
      <c r="L427" s="42">
        <v>0.2</v>
      </c>
      <c r="M427" s="42">
        <v>0.3</v>
      </c>
      <c r="N427" s="42">
        <v>0.4</v>
      </c>
      <c r="O427" s="42">
        <v>0.5</v>
      </c>
      <c r="P427" s="42">
        <v>0.6</v>
      </c>
      <c r="Q427" s="42">
        <v>0.7</v>
      </c>
      <c r="R427" s="42">
        <v>0.8</v>
      </c>
      <c r="S427" s="42">
        <v>0.9</v>
      </c>
      <c r="T427" s="43">
        <v>1.0</v>
      </c>
      <c r="V427" s="16" t="s">
        <v>23</v>
      </c>
      <c r="W427" s="6"/>
      <c r="X427" s="6"/>
      <c r="Y427" s="17"/>
      <c r="Z427" s="42">
        <v>0.1</v>
      </c>
      <c r="AA427" s="42">
        <v>0.2</v>
      </c>
      <c r="AB427" s="42">
        <v>0.3</v>
      </c>
      <c r="AC427" s="42">
        <v>0.4</v>
      </c>
      <c r="AD427" s="42">
        <v>0.5</v>
      </c>
      <c r="AE427" s="42">
        <v>0.6</v>
      </c>
      <c r="AF427" s="42">
        <v>0.7</v>
      </c>
      <c r="AG427" s="42">
        <v>0.8</v>
      </c>
      <c r="AH427" s="42">
        <v>0.9</v>
      </c>
      <c r="AI427" s="43">
        <v>1.0</v>
      </c>
      <c r="AK427" s="16" t="s">
        <v>23</v>
      </c>
      <c r="AL427" s="6"/>
      <c r="AM427" s="6"/>
      <c r="AN427" s="17"/>
      <c r="AO427" s="42">
        <v>0.1</v>
      </c>
      <c r="AP427" s="42">
        <v>0.2</v>
      </c>
      <c r="AQ427" s="42">
        <v>0.3</v>
      </c>
      <c r="AR427" s="42">
        <v>0.4</v>
      </c>
      <c r="AS427" s="42">
        <v>0.5</v>
      </c>
      <c r="AT427" s="42">
        <v>0.6</v>
      </c>
      <c r="AU427" s="42">
        <v>0.7</v>
      </c>
      <c r="AV427" s="42">
        <v>0.8</v>
      </c>
      <c r="AW427" s="42">
        <v>0.9</v>
      </c>
      <c r="AX427" s="43">
        <v>1.0</v>
      </c>
      <c r="AZ427" s="16" t="s">
        <v>23</v>
      </c>
      <c r="BA427" s="6"/>
      <c r="BB427" s="6"/>
      <c r="BC427" s="17"/>
      <c r="BD427" s="42">
        <v>0.1</v>
      </c>
      <c r="BE427" s="42">
        <v>0.2</v>
      </c>
      <c r="BF427" s="42">
        <v>0.3</v>
      </c>
      <c r="BG427" s="42">
        <v>0.4</v>
      </c>
      <c r="BH427" s="42">
        <v>0.5</v>
      </c>
      <c r="BI427" s="42">
        <v>0.6</v>
      </c>
      <c r="BJ427" s="42">
        <v>0.7</v>
      </c>
      <c r="BK427" s="42">
        <v>0.8</v>
      </c>
      <c r="BL427" s="42">
        <v>0.9</v>
      </c>
      <c r="BM427" s="43">
        <v>1.0</v>
      </c>
      <c r="BO427" s="16" t="s">
        <v>23</v>
      </c>
      <c r="BP427" s="6"/>
      <c r="BQ427" s="6"/>
      <c r="BR427" s="17"/>
      <c r="BS427" s="42">
        <v>0.1</v>
      </c>
      <c r="BT427" s="42">
        <v>0.2</v>
      </c>
      <c r="BU427" s="42">
        <v>0.3</v>
      </c>
      <c r="BV427" s="42">
        <v>0.4</v>
      </c>
      <c r="BW427" s="42">
        <v>0.5</v>
      </c>
      <c r="BX427" s="42">
        <v>0.6</v>
      </c>
      <c r="BY427" s="42">
        <v>0.7</v>
      </c>
      <c r="BZ427" s="42">
        <v>0.8</v>
      </c>
      <c r="CA427" s="42">
        <v>0.9</v>
      </c>
      <c r="CB427" s="43">
        <v>1.0</v>
      </c>
      <c r="CD427" s="16" t="s">
        <v>23</v>
      </c>
      <c r="CE427" s="6"/>
      <c r="CF427" s="6"/>
      <c r="CG427" s="17"/>
      <c r="CH427" s="42">
        <v>0.1</v>
      </c>
      <c r="CI427" s="42">
        <v>0.2</v>
      </c>
      <c r="CJ427" s="42">
        <v>0.3</v>
      </c>
      <c r="CK427" s="42">
        <v>0.4</v>
      </c>
      <c r="CL427" s="42">
        <v>0.5</v>
      </c>
      <c r="CM427" s="42">
        <v>0.6</v>
      </c>
      <c r="CN427" s="42">
        <v>0.7</v>
      </c>
      <c r="CO427" s="42">
        <v>0.8</v>
      </c>
      <c r="CP427" s="42">
        <v>0.9</v>
      </c>
      <c r="CQ427" s="43">
        <v>1.0</v>
      </c>
      <c r="CS427" s="16" t="s">
        <v>23</v>
      </c>
      <c r="CT427" s="6"/>
      <c r="CU427" s="6"/>
      <c r="CV427" s="17"/>
      <c r="CW427" s="42">
        <v>0.1</v>
      </c>
      <c r="CX427" s="42">
        <v>0.2</v>
      </c>
      <c r="CY427" s="42">
        <v>0.3</v>
      </c>
      <c r="CZ427" s="42">
        <v>0.4</v>
      </c>
      <c r="DA427" s="42">
        <v>0.5</v>
      </c>
      <c r="DB427" s="42">
        <v>0.6</v>
      </c>
      <c r="DC427" s="42">
        <v>0.7</v>
      </c>
      <c r="DD427" s="42">
        <v>0.8</v>
      </c>
      <c r="DE427" s="42">
        <v>0.9</v>
      </c>
      <c r="DF427" s="43">
        <v>1.0</v>
      </c>
      <c r="DH427" s="16" t="s">
        <v>23</v>
      </c>
      <c r="DI427" s="6"/>
      <c r="DJ427" s="6"/>
      <c r="DK427" s="17"/>
      <c r="DL427" s="42">
        <v>0.1</v>
      </c>
      <c r="DM427" s="42">
        <v>0.2</v>
      </c>
      <c r="DN427" s="42">
        <v>0.3</v>
      </c>
      <c r="DO427" s="42">
        <v>0.4</v>
      </c>
      <c r="DP427" s="42">
        <v>0.5</v>
      </c>
      <c r="DQ427" s="42">
        <v>0.6</v>
      </c>
      <c r="DR427" s="42">
        <v>0.7</v>
      </c>
      <c r="DS427" s="42">
        <v>0.8</v>
      </c>
      <c r="DT427" s="42">
        <v>0.9</v>
      </c>
      <c r="DU427" s="43">
        <v>1.0</v>
      </c>
      <c r="DW427" s="16" t="s">
        <v>23</v>
      </c>
      <c r="DX427" s="6"/>
      <c r="DY427" s="6"/>
      <c r="DZ427" s="17"/>
      <c r="EA427" s="42">
        <v>0.1</v>
      </c>
      <c r="EB427" s="42">
        <v>0.2</v>
      </c>
      <c r="EC427" s="42">
        <v>0.3</v>
      </c>
      <c r="ED427" s="42">
        <v>0.4</v>
      </c>
      <c r="EE427" s="42">
        <v>0.5</v>
      </c>
      <c r="EF427" s="42">
        <v>0.6</v>
      </c>
      <c r="EG427" s="42">
        <v>0.7</v>
      </c>
      <c r="EH427" s="42">
        <v>0.8</v>
      </c>
      <c r="EI427" s="42">
        <v>0.9</v>
      </c>
      <c r="EJ427" s="43">
        <v>1.0</v>
      </c>
      <c r="EL427" s="16" t="s">
        <v>23</v>
      </c>
      <c r="EM427" s="6"/>
      <c r="EN427" s="6"/>
      <c r="EO427" s="17"/>
      <c r="EP427" s="42">
        <v>0.1</v>
      </c>
      <c r="EQ427" s="42">
        <v>0.2</v>
      </c>
      <c r="ER427" s="42">
        <v>0.3</v>
      </c>
      <c r="ES427" s="42">
        <v>0.4</v>
      </c>
      <c r="ET427" s="42">
        <v>0.5</v>
      </c>
      <c r="EU427" s="42">
        <v>0.6</v>
      </c>
      <c r="EV427" s="42">
        <v>0.7</v>
      </c>
      <c r="EW427" s="42">
        <v>0.8</v>
      </c>
      <c r="EX427" s="42">
        <v>0.9</v>
      </c>
      <c r="EY427" s="43">
        <v>1.0</v>
      </c>
      <c r="FA427" s="16" t="s">
        <v>23</v>
      </c>
      <c r="FB427" s="6"/>
      <c r="FC427" s="6"/>
      <c r="FD427" s="17"/>
      <c r="FE427" s="42">
        <v>0.1</v>
      </c>
      <c r="FF427" s="42">
        <v>0.2</v>
      </c>
      <c r="FG427" s="42">
        <v>0.3</v>
      </c>
      <c r="FH427" s="42">
        <v>0.4</v>
      </c>
      <c r="FI427" s="42">
        <v>0.5</v>
      </c>
      <c r="FJ427" s="42">
        <v>0.6</v>
      </c>
      <c r="FK427" s="42">
        <v>0.7</v>
      </c>
      <c r="FL427" s="42">
        <v>0.8</v>
      </c>
      <c r="FM427" s="42">
        <v>0.9</v>
      </c>
      <c r="FN427" s="43">
        <v>1.0</v>
      </c>
      <c r="FP427" s="16" t="s">
        <v>23</v>
      </c>
      <c r="FQ427" s="6"/>
      <c r="FR427" s="6"/>
      <c r="FS427" s="17"/>
      <c r="FT427" s="42">
        <v>0.1</v>
      </c>
      <c r="FU427" s="42">
        <v>0.2</v>
      </c>
      <c r="FV427" s="42">
        <v>0.3</v>
      </c>
      <c r="FW427" s="42">
        <v>0.4</v>
      </c>
      <c r="FX427" s="42">
        <v>0.5</v>
      </c>
      <c r="FY427" s="42">
        <v>0.6</v>
      </c>
      <c r="FZ427" s="42">
        <v>0.7</v>
      </c>
      <c r="GA427" s="42">
        <v>0.8</v>
      </c>
      <c r="GB427" s="42">
        <v>0.9</v>
      </c>
      <c r="GC427" s="43">
        <v>1.0</v>
      </c>
      <c r="GE427" s="16" t="s">
        <v>23</v>
      </c>
      <c r="GF427" s="6"/>
      <c r="GG427" s="6"/>
      <c r="GH427" s="17"/>
      <c r="GI427" s="42">
        <v>0.1</v>
      </c>
      <c r="GJ427" s="42">
        <v>0.2</v>
      </c>
      <c r="GK427" s="42">
        <v>0.3</v>
      </c>
      <c r="GL427" s="42">
        <v>0.4</v>
      </c>
      <c r="GM427" s="42">
        <v>0.5</v>
      </c>
      <c r="GN427" s="42">
        <v>0.6</v>
      </c>
      <c r="GO427" s="42">
        <v>0.7</v>
      </c>
      <c r="GP427" s="42">
        <v>0.8</v>
      </c>
      <c r="GQ427" s="42">
        <v>0.9</v>
      </c>
      <c r="GR427" s="43">
        <v>1.0</v>
      </c>
    </row>
    <row r="428" ht="15.75" customHeight="1">
      <c r="A428" s="102"/>
      <c r="G428" s="16" t="s">
        <v>24</v>
      </c>
      <c r="H428" s="6"/>
      <c r="I428" s="6"/>
      <c r="J428" s="17"/>
      <c r="K428" s="44">
        <f>K417*K427</f>
        <v>110</v>
      </c>
      <c r="L428" s="44">
        <f>K417*L427</f>
        <v>220</v>
      </c>
      <c r="M428" s="44">
        <f>K417*M427</f>
        <v>330</v>
      </c>
      <c r="N428" s="44">
        <f>K417*N427</f>
        <v>440</v>
      </c>
      <c r="O428" s="44">
        <f>K417*O427</f>
        <v>550</v>
      </c>
      <c r="P428" s="44">
        <f>K417*P427</f>
        <v>660</v>
      </c>
      <c r="Q428" s="44">
        <f>K417*Q427</f>
        <v>770</v>
      </c>
      <c r="R428" s="44">
        <f>K417*R427</f>
        <v>880</v>
      </c>
      <c r="S428" s="44">
        <f>K417*S427</f>
        <v>990</v>
      </c>
      <c r="T428" s="45">
        <f>K417*T427</f>
        <v>1100</v>
      </c>
      <c r="V428" s="16" t="s">
        <v>24</v>
      </c>
      <c r="W428" s="6"/>
      <c r="X428" s="6"/>
      <c r="Y428" s="17"/>
      <c r="Z428" s="44">
        <f>Z417*Z427</f>
        <v>110</v>
      </c>
      <c r="AA428" s="44">
        <f>Z417*AA427</f>
        <v>220</v>
      </c>
      <c r="AB428" s="44">
        <f>Z417*AB427</f>
        <v>330</v>
      </c>
      <c r="AC428" s="44">
        <f>Z417*AC427</f>
        <v>440</v>
      </c>
      <c r="AD428" s="44">
        <f>Z417*AD427</f>
        <v>550</v>
      </c>
      <c r="AE428" s="44">
        <f>Z417*AE427</f>
        <v>660</v>
      </c>
      <c r="AF428" s="44">
        <f>Z417*AF427</f>
        <v>770</v>
      </c>
      <c r="AG428" s="44">
        <f>Z417*AG427</f>
        <v>880</v>
      </c>
      <c r="AH428" s="44">
        <f>Z417*AH427</f>
        <v>990</v>
      </c>
      <c r="AI428" s="45">
        <f>Z417*AI427</f>
        <v>1100</v>
      </c>
      <c r="AK428" s="16" t="s">
        <v>24</v>
      </c>
      <c r="AL428" s="6"/>
      <c r="AM428" s="6"/>
      <c r="AN428" s="17"/>
      <c r="AO428" s="44">
        <f>AO417*AO427</f>
        <v>110</v>
      </c>
      <c r="AP428" s="44">
        <f>AO417*AP427</f>
        <v>220</v>
      </c>
      <c r="AQ428" s="44">
        <f>AO417*AQ427</f>
        <v>330</v>
      </c>
      <c r="AR428" s="44">
        <f>AO417*AR427</f>
        <v>440</v>
      </c>
      <c r="AS428" s="44">
        <f>AO417*AS427</f>
        <v>550</v>
      </c>
      <c r="AT428" s="44">
        <f>AO417*AT427</f>
        <v>660</v>
      </c>
      <c r="AU428" s="44">
        <f>AO417*AU427</f>
        <v>770</v>
      </c>
      <c r="AV428" s="44">
        <f>AO417*AV427</f>
        <v>880</v>
      </c>
      <c r="AW428" s="44">
        <f>AO417*AW427</f>
        <v>990</v>
      </c>
      <c r="AX428" s="45">
        <f>AO417*AX427</f>
        <v>1100</v>
      </c>
      <c r="AZ428" s="16" t="s">
        <v>24</v>
      </c>
      <c r="BA428" s="6"/>
      <c r="BB428" s="6"/>
      <c r="BC428" s="17"/>
      <c r="BD428" s="44">
        <f>BD417*BD427</f>
        <v>110</v>
      </c>
      <c r="BE428" s="44">
        <f>BD417*BE427</f>
        <v>220</v>
      </c>
      <c r="BF428" s="44">
        <f>BD417*BF427</f>
        <v>330</v>
      </c>
      <c r="BG428" s="44">
        <f>BD417*BG427</f>
        <v>440</v>
      </c>
      <c r="BH428" s="44">
        <f>BD417*BH427</f>
        <v>550</v>
      </c>
      <c r="BI428" s="44">
        <f>BD417*BI427</f>
        <v>660</v>
      </c>
      <c r="BJ428" s="44">
        <f>BD417*BJ427</f>
        <v>770</v>
      </c>
      <c r="BK428" s="44">
        <f>BD417*BK427</f>
        <v>880</v>
      </c>
      <c r="BL428" s="44">
        <f>BD417*BL427</f>
        <v>990</v>
      </c>
      <c r="BM428" s="45">
        <f>BD417*BM427</f>
        <v>1100</v>
      </c>
      <c r="BO428" s="16" t="s">
        <v>24</v>
      </c>
      <c r="BP428" s="6"/>
      <c r="BQ428" s="6"/>
      <c r="BR428" s="17"/>
      <c r="BS428" s="44">
        <f>BS417*BS427</f>
        <v>110</v>
      </c>
      <c r="BT428" s="44">
        <f>BS417*BT427</f>
        <v>220</v>
      </c>
      <c r="BU428" s="44">
        <f>BS417*BU427</f>
        <v>330</v>
      </c>
      <c r="BV428" s="44">
        <f>BS417*BV427</f>
        <v>440</v>
      </c>
      <c r="BW428" s="44">
        <f>BS417*BW427</f>
        <v>550</v>
      </c>
      <c r="BX428" s="44">
        <f>BS417*BX427</f>
        <v>660</v>
      </c>
      <c r="BY428" s="44">
        <f>BS417*BY427</f>
        <v>770</v>
      </c>
      <c r="BZ428" s="44">
        <f>BS417*BZ427</f>
        <v>880</v>
      </c>
      <c r="CA428" s="44">
        <f>BS417*CA427</f>
        <v>990</v>
      </c>
      <c r="CB428" s="45">
        <f>BS417*CB427</f>
        <v>1100</v>
      </c>
      <c r="CD428" s="16" t="s">
        <v>24</v>
      </c>
      <c r="CE428" s="6"/>
      <c r="CF428" s="6"/>
      <c r="CG428" s="17"/>
      <c r="CH428" s="44">
        <f>CH417*CH427</f>
        <v>110</v>
      </c>
      <c r="CI428" s="44">
        <f>CH417*CI427</f>
        <v>220</v>
      </c>
      <c r="CJ428" s="44">
        <f>CH417*CJ427</f>
        <v>330</v>
      </c>
      <c r="CK428" s="44">
        <f>CH417*CK427</f>
        <v>440</v>
      </c>
      <c r="CL428" s="44">
        <f>CH417*CL427</f>
        <v>550</v>
      </c>
      <c r="CM428" s="44">
        <f>CH417*CM427</f>
        <v>660</v>
      </c>
      <c r="CN428" s="44">
        <f>CH417*CN427</f>
        <v>770</v>
      </c>
      <c r="CO428" s="44">
        <f>CH417*CO427</f>
        <v>880</v>
      </c>
      <c r="CP428" s="44">
        <f>CH417*CP427</f>
        <v>990</v>
      </c>
      <c r="CQ428" s="45">
        <f>CH417*CQ427</f>
        <v>1100</v>
      </c>
      <c r="CS428" s="16" t="s">
        <v>24</v>
      </c>
      <c r="CT428" s="6"/>
      <c r="CU428" s="6"/>
      <c r="CV428" s="17"/>
      <c r="CW428" s="44">
        <f>CW417*CW427</f>
        <v>110</v>
      </c>
      <c r="CX428" s="44">
        <f>CW417*CX427</f>
        <v>220</v>
      </c>
      <c r="CY428" s="44">
        <f>CW417*CY427</f>
        <v>330</v>
      </c>
      <c r="CZ428" s="44">
        <f>CW417*CZ427</f>
        <v>440</v>
      </c>
      <c r="DA428" s="44">
        <f>CW417*DA427</f>
        <v>550</v>
      </c>
      <c r="DB428" s="44">
        <f>CW417*DB427</f>
        <v>660</v>
      </c>
      <c r="DC428" s="44">
        <f>CW417*DC427</f>
        <v>770</v>
      </c>
      <c r="DD428" s="44">
        <f>CW417*DD427</f>
        <v>880</v>
      </c>
      <c r="DE428" s="44">
        <f>CW417*DE427</f>
        <v>990</v>
      </c>
      <c r="DF428" s="45">
        <f>CW417*DF427</f>
        <v>1100</v>
      </c>
      <c r="DH428" s="16" t="s">
        <v>24</v>
      </c>
      <c r="DI428" s="6"/>
      <c r="DJ428" s="6"/>
      <c r="DK428" s="17"/>
      <c r="DL428" s="44">
        <f>DL417*DL427</f>
        <v>110</v>
      </c>
      <c r="DM428" s="44">
        <f>DL417*DM427</f>
        <v>220</v>
      </c>
      <c r="DN428" s="44">
        <f>DL417*DN427</f>
        <v>330</v>
      </c>
      <c r="DO428" s="44">
        <f>DL417*DO427</f>
        <v>440</v>
      </c>
      <c r="DP428" s="44">
        <f>DL417*DP427</f>
        <v>550</v>
      </c>
      <c r="DQ428" s="44">
        <f>DL417*DQ427</f>
        <v>660</v>
      </c>
      <c r="DR428" s="44">
        <f>DL417*DR427</f>
        <v>770</v>
      </c>
      <c r="DS428" s="44">
        <f>DL417*DS427</f>
        <v>880</v>
      </c>
      <c r="DT428" s="44">
        <f>DL417*DT427</f>
        <v>990</v>
      </c>
      <c r="DU428" s="45">
        <f>DL417*DU427</f>
        <v>1100</v>
      </c>
      <c r="DW428" s="16" t="s">
        <v>24</v>
      </c>
      <c r="DX428" s="6"/>
      <c r="DY428" s="6"/>
      <c r="DZ428" s="17"/>
      <c r="EA428" s="44">
        <f>EA417*EA427</f>
        <v>110</v>
      </c>
      <c r="EB428" s="44">
        <f>EA417*EB427</f>
        <v>220</v>
      </c>
      <c r="EC428" s="44">
        <f>EA417*EC427</f>
        <v>330</v>
      </c>
      <c r="ED428" s="44">
        <f>EA417*ED427</f>
        <v>440</v>
      </c>
      <c r="EE428" s="44">
        <f>EA417*EE427</f>
        <v>550</v>
      </c>
      <c r="EF428" s="44">
        <f>EA417*EF427</f>
        <v>660</v>
      </c>
      <c r="EG428" s="44">
        <f>EA417*EG427</f>
        <v>770</v>
      </c>
      <c r="EH428" s="44">
        <f>EA417*EH427</f>
        <v>880</v>
      </c>
      <c r="EI428" s="44">
        <f>EA417*EI427</f>
        <v>990</v>
      </c>
      <c r="EJ428" s="45">
        <f>EA417*EJ427</f>
        <v>1100</v>
      </c>
      <c r="EL428" s="16" t="s">
        <v>24</v>
      </c>
      <c r="EM428" s="6"/>
      <c r="EN428" s="6"/>
      <c r="EO428" s="17"/>
      <c r="EP428" s="44">
        <f>EP417*EP427</f>
        <v>110</v>
      </c>
      <c r="EQ428" s="44">
        <f>EP417*EQ427</f>
        <v>220</v>
      </c>
      <c r="ER428" s="44">
        <f>EP417*ER427</f>
        <v>330</v>
      </c>
      <c r="ES428" s="44">
        <f>EP417*ES427</f>
        <v>440</v>
      </c>
      <c r="ET428" s="44">
        <f>EP417*ET427</f>
        <v>550</v>
      </c>
      <c r="EU428" s="44">
        <f>EP417*EU427</f>
        <v>660</v>
      </c>
      <c r="EV428" s="44">
        <f>EP417*EV427</f>
        <v>770</v>
      </c>
      <c r="EW428" s="44">
        <f>EP417*EW427</f>
        <v>880</v>
      </c>
      <c r="EX428" s="44">
        <f>EP417*EX427</f>
        <v>990</v>
      </c>
      <c r="EY428" s="45">
        <f>EP417*EY427</f>
        <v>1100</v>
      </c>
      <c r="FA428" s="16" t="s">
        <v>24</v>
      </c>
      <c r="FB428" s="6"/>
      <c r="FC428" s="6"/>
      <c r="FD428" s="17"/>
      <c r="FE428" s="44">
        <f>FE417*FE427</f>
        <v>110</v>
      </c>
      <c r="FF428" s="44">
        <f>FE417*FF427</f>
        <v>220</v>
      </c>
      <c r="FG428" s="44">
        <f>FE417*FG427</f>
        <v>330</v>
      </c>
      <c r="FH428" s="44">
        <f>FE417*FH427</f>
        <v>440</v>
      </c>
      <c r="FI428" s="44">
        <f>FE417*FI427</f>
        <v>550</v>
      </c>
      <c r="FJ428" s="44">
        <f>FE417*FJ427</f>
        <v>660</v>
      </c>
      <c r="FK428" s="44">
        <f>FE417*FK427</f>
        <v>770</v>
      </c>
      <c r="FL428" s="44">
        <f>FE417*FL427</f>
        <v>880</v>
      </c>
      <c r="FM428" s="44">
        <f>FE417*FM427</f>
        <v>990</v>
      </c>
      <c r="FN428" s="45">
        <f>FE417*FN427</f>
        <v>1100</v>
      </c>
      <c r="FP428" s="16" t="s">
        <v>24</v>
      </c>
      <c r="FQ428" s="6"/>
      <c r="FR428" s="6"/>
      <c r="FS428" s="17"/>
      <c r="FT428" s="44">
        <f>FT417*FT427</f>
        <v>110</v>
      </c>
      <c r="FU428" s="44">
        <f>FT417*FU427</f>
        <v>220</v>
      </c>
      <c r="FV428" s="44">
        <f>FT417*FV427</f>
        <v>330</v>
      </c>
      <c r="FW428" s="44">
        <f>FT417*FW427</f>
        <v>440</v>
      </c>
      <c r="FX428" s="44">
        <f>FT417*FX427</f>
        <v>550</v>
      </c>
      <c r="FY428" s="44">
        <f>FT417*FY427</f>
        <v>660</v>
      </c>
      <c r="FZ428" s="44">
        <f>FT417*FZ427</f>
        <v>770</v>
      </c>
      <c r="GA428" s="44">
        <f>FT417*GA427</f>
        <v>880</v>
      </c>
      <c r="GB428" s="44">
        <f>FT417*GB427</f>
        <v>990</v>
      </c>
      <c r="GC428" s="45">
        <f>FT417*GC427</f>
        <v>1100</v>
      </c>
      <c r="GE428" s="16" t="s">
        <v>24</v>
      </c>
      <c r="GF428" s="6"/>
      <c r="GG428" s="6"/>
      <c r="GH428" s="17"/>
      <c r="GI428" s="44">
        <f>GI417*GI427</f>
        <v>110</v>
      </c>
      <c r="GJ428" s="44">
        <f>GI417*GJ427</f>
        <v>220</v>
      </c>
      <c r="GK428" s="44">
        <f>GI417*GK427</f>
        <v>330</v>
      </c>
      <c r="GL428" s="44">
        <f>GI417*GL427</f>
        <v>440</v>
      </c>
      <c r="GM428" s="44">
        <f>GI417*GM427</f>
        <v>550</v>
      </c>
      <c r="GN428" s="44">
        <f>GI417*GN427</f>
        <v>660</v>
      </c>
      <c r="GO428" s="44">
        <f>GI417*GO427</f>
        <v>770</v>
      </c>
      <c r="GP428" s="44">
        <f>GI417*GP427</f>
        <v>880</v>
      </c>
      <c r="GQ428" s="44">
        <f>GI417*GQ427</f>
        <v>990</v>
      </c>
      <c r="GR428" s="45">
        <f>GI417*GR427</f>
        <v>1100</v>
      </c>
    </row>
    <row r="429" ht="15.75" customHeight="1">
      <c r="A429" s="102"/>
      <c r="G429" s="16" t="s">
        <v>25</v>
      </c>
      <c r="H429" s="6"/>
      <c r="I429" s="6"/>
      <c r="J429" s="17"/>
      <c r="K429" s="44">
        <f t="shared" ref="K429:T429" si="859">K428*0.074</f>
        <v>8.14</v>
      </c>
      <c r="L429" s="44">
        <f t="shared" si="859"/>
        <v>16.28</v>
      </c>
      <c r="M429" s="44">
        <f t="shared" si="859"/>
        <v>24.42</v>
      </c>
      <c r="N429" s="44">
        <f t="shared" si="859"/>
        <v>32.56</v>
      </c>
      <c r="O429" s="44">
        <f t="shared" si="859"/>
        <v>40.7</v>
      </c>
      <c r="P429" s="44">
        <f t="shared" si="859"/>
        <v>48.84</v>
      </c>
      <c r="Q429" s="44">
        <f t="shared" si="859"/>
        <v>56.98</v>
      </c>
      <c r="R429" s="44">
        <f t="shared" si="859"/>
        <v>65.12</v>
      </c>
      <c r="S429" s="44">
        <f t="shared" si="859"/>
        <v>73.26</v>
      </c>
      <c r="T429" s="45">
        <f t="shared" si="859"/>
        <v>81.4</v>
      </c>
      <c r="V429" s="16" t="s">
        <v>25</v>
      </c>
      <c r="W429" s="6"/>
      <c r="X429" s="6"/>
      <c r="Y429" s="17"/>
      <c r="Z429" s="44">
        <f t="shared" ref="Z429:AI429" si="860">Z428*0.074</f>
        <v>8.14</v>
      </c>
      <c r="AA429" s="44">
        <f t="shared" si="860"/>
        <v>16.28</v>
      </c>
      <c r="AB429" s="44">
        <f t="shared" si="860"/>
        <v>24.42</v>
      </c>
      <c r="AC429" s="44">
        <f t="shared" si="860"/>
        <v>32.56</v>
      </c>
      <c r="AD429" s="44">
        <f t="shared" si="860"/>
        <v>40.7</v>
      </c>
      <c r="AE429" s="44">
        <f t="shared" si="860"/>
        <v>48.84</v>
      </c>
      <c r="AF429" s="44">
        <f t="shared" si="860"/>
        <v>56.98</v>
      </c>
      <c r="AG429" s="44">
        <f t="shared" si="860"/>
        <v>65.12</v>
      </c>
      <c r="AH429" s="44">
        <f t="shared" si="860"/>
        <v>73.26</v>
      </c>
      <c r="AI429" s="45">
        <f t="shared" si="860"/>
        <v>81.4</v>
      </c>
      <c r="AK429" s="16" t="s">
        <v>25</v>
      </c>
      <c r="AL429" s="6"/>
      <c r="AM429" s="6"/>
      <c r="AN429" s="17"/>
      <c r="AO429" s="44">
        <f t="shared" ref="AO429:AX429" si="861">AO428*0.074</f>
        <v>8.14</v>
      </c>
      <c r="AP429" s="44">
        <f t="shared" si="861"/>
        <v>16.28</v>
      </c>
      <c r="AQ429" s="44">
        <f t="shared" si="861"/>
        <v>24.42</v>
      </c>
      <c r="AR429" s="44">
        <f t="shared" si="861"/>
        <v>32.56</v>
      </c>
      <c r="AS429" s="44">
        <f t="shared" si="861"/>
        <v>40.7</v>
      </c>
      <c r="AT429" s="44">
        <f t="shared" si="861"/>
        <v>48.84</v>
      </c>
      <c r="AU429" s="44">
        <f t="shared" si="861"/>
        <v>56.98</v>
      </c>
      <c r="AV429" s="44">
        <f t="shared" si="861"/>
        <v>65.12</v>
      </c>
      <c r="AW429" s="44">
        <f t="shared" si="861"/>
        <v>73.26</v>
      </c>
      <c r="AX429" s="45">
        <f t="shared" si="861"/>
        <v>81.4</v>
      </c>
      <c r="AZ429" s="16" t="s">
        <v>25</v>
      </c>
      <c r="BA429" s="6"/>
      <c r="BB429" s="6"/>
      <c r="BC429" s="17"/>
      <c r="BD429" s="44">
        <f t="shared" ref="BD429:BM429" si="862">BD428*0.074</f>
        <v>8.14</v>
      </c>
      <c r="BE429" s="44">
        <f t="shared" si="862"/>
        <v>16.28</v>
      </c>
      <c r="BF429" s="44">
        <f t="shared" si="862"/>
        <v>24.42</v>
      </c>
      <c r="BG429" s="44">
        <f t="shared" si="862"/>
        <v>32.56</v>
      </c>
      <c r="BH429" s="44">
        <f t="shared" si="862"/>
        <v>40.7</v>
      </c>
      <c r="BI429" s="44">
        <f t="shared" si="862"/>
        <v>48.84</v>
      </c>
      <c r="BJ429" s="44">
        <f t="shared" si="862"/>
        <v>56.98</v>
      </c>
      <c r="BK429" s="44">
        <f t="shared" si="862"/>
        <v>65.12</v>
      </c>
      <c r="BL429" s="44">
        <f t="shared" si="862"/>
        <v>73.26</v>
      </c>
      <c r="BM429" s="45">
        <f t="shared" si="862"/>
        <v>81.4</v>
      </c>
      <c r="BO429" s="16" t="s">
        <v>25</v>
      </c>
      <c r="BP429" s="6"/>
      <c r="BQ429" s="6"/>
      <c r="BR429" s="17"/>
      <c r="BS429" s="44">
        <f t="shared" ref="BS429:CB429" si="863">BS428*0.074</f>
        <v>8.14</v>
      </c>
      <c r="BT429" s="44">
        <f t="shared" si="863"/>
        <v>16.28</v>
      </c>
      <c r="BU429" s="44">
        <f t="shared" si="863"/>
        <v>24.42</v>
      </c>
      <c r="BV429" s="44">
        <f t="shared" si="863"/>
        <v>32.56</v>
      </c>
      <c r="BW429" s="44">
        <f t="shared" si="863"/>
        <v>40.7</v>
      </c>
      <c r="BX429" s="44">
        <f t="shared" si="863"/>
        <v>48.84</v>
      </c>
      <c r="BY429" s="44">
        <f t="shared" si="863"/>
        <v>56.98</v>
      </c>
      <c r="BZ429" s="44">
        <f t="shared" si="863"/>
        <v>65.12</v>
      </c>
      <c r="CA429" s="44">
        <f t="shared" si="863"/>
        <v>73.26</v>
      </c>
      <c r="CB429" s="45">
        <f t="shared" si="863"/>
        <v>81.4</v>
      </c>
      <c r="CD429" s="16" t="s">
        <v>25</v>
      </c>
      <c r="CE429" s="6"/>
      <c r="CF429" s="6"/>
      <c r="CG429" s="17"/>
      <c r="CH429" s="44">
        <f t="shared" ref="CH429:CQ429" si="864">CH428*0.074</f>
        <v>8.14</v>
      </c>
      <c r="CI429" s="44">
        <f t="shared" si="864"/>
        <v>16.28</v>
      </c>
      <c r="CJ429" s="44">
        <f t="shared" si="864"/>
        <v>24.42</v>
      </c>
      <c r="CK429" s="44">
        <f t="shared" si="864"/>
        <v>32.56</v>
      </c>
      <c r="CL429" s="44">
        <f t="shared" si="864"/>
        <v>40.7</v>
      </c>
      <c r="CM429" s="44">
        <f t="shared" si="864"/>
        <v>48.84</v>
      </c>
      <c r="CN429" s="44">
        <f t="shared" si="864"/>
        <v>56.98</v>
      </c>
      <c r="CO429" s="44">
        <f t="shared" si="864"/>
        <v>65.12</v>
      </c>
      <c r="CP429" s="44">
        <f t="shared" si="864"/>
        <v>73.26</v>
      </c>
      <c r="CQ429" s="45">
        <f t="shared" si="864"/>
        <v>81.4</v>
      </c>
      <c r="CS429" s="16" t="s">
        <v>25</v>
      </c>
      <c r="CT429" s="6"/>
      <c r="CU429" s="6"/>
      <c r="CV429" s="17"/>
      <c r="CW429" s="44">
        <f t="shared" ref="CW429:DF429" si="865">CW428*0.074</f>
        <v>8.14</v>
      </c>
      <c r="CX429" s="44">
        <f t="shared" si="865"/>
        <v>16.28</v>
      </c>
      <c r="CY429" s="44">
        <f t="shared" si="865"/>
        <v>24.42</v>
      </c>
      <c r="CZ429" s="44">
        <f t="shared" si="865"/>
        <v>32.56</v>
      </c>
      <c r="DA429" s="44">
        <f t="shared" si="865"/>
        <v>40.7</v>
      </c>
      <c r="DB429" s="44">
        <f t="shared" si="865"/>
        <v>48.84</v>
      </c>
      <c r="DC429" s="44">
        <f t="shared" si="865"/>
        <v>56.98</v>
      </c>
      <c r="DD429" s="44">
        <f t="shared" si="865"/>
        <v>65.12</v>
      </c>
      <c r="DE429" s="44">
        <f t="shared" si="865"/>
        <v>73.26</v>
      </c>
      <c r="DF429" s="45">
        <f t="shared" si="865"/>
        <v>81.4</v>
      </c>
      <c r="DH429" s="16" t="s">
        <v>25</v>
      </c>
      <c r="DI429" s="6"/>
      <c r="DJ429" s="6"/>
      <c r="DK429" s="17"/>
      <c r="DL429" s="44">
        <f t="shared" ref="DL429:DU429" si="866">DL428*0.074</f>
        <v>8.14</v>
      </c>
      <c r="DM429" s="44">
        <f t="shared" si="866"/>
        <v>16.28</v>
      </c>
      <c r="DN429" s="44">
        <f t="shared" si="866"/>
        <v>24.42</v>
      </c>
      <c r="DO429" s="44">
        <f t="shared" si="866"/>
        <v>32.56</v>
      </c>
      <c r="DP429" s="44">
        <f t="shared" si="866"/>
        <v>40.7</v>
      </c>
      <c r="DQ429" s="44">
        <f t="shared" si="866"/>
        <v>48.84</v>
      </c>
      <c r="DR429" s="44">
        <f t="shared" si="866"/>
        <v>56.98</v>
      </c>
      <c r="DS429" s="44">
        <f t="shared" si="866"/>
        <v>65.12</v>
      </c>
      <c r="DT429" s="44">
        <f t="shared" si="866"/>
        <v>73.26</v>
      </c>
      <c r="DU429" s="45">
        <f t="shared" si="866"/>
        <v>81.4</v>
      </c>
      <c r="DW429" s="16" t="s">
        <v>25</v>
      </c>
      <c r="DX429" s="6"/>
      <c r="DY429" s="6"/>
      <c r="DZ429" s="17"/>
      <c r="EA429" s="44">
        <f t="shared" ref="EA429:EJ429" si="867">EA428*0.074</f>
        <v>8.14</v>
      </c>
      <c r="EB429" s="44">
        <f t="shared" si="867"/>
        <v>16.28</v>
      </c>
      <c r="EC429" s="44">
        <f t="shared" si="867"/>
        <v>24.42</v>
      </c>
      <c r="ED429" s="44">
        <f t="shared" si="867"/>
        <v>32.56</v>
      </c>
      <c r="EE429" s="44">
        <f t="shared" si="867"/>
        <v>40.7</v>
      </c>
      <c r="EF429" s="44">
        <f t="shared" si="867"/>
        <v>48.84</v>
      </c>
      <c r="EG429" s="44">
        <f t="shared" si="867"/>
        <v>56.98</v>
      </c>
      <c r="EH429" s="44">
        <f t="shared" si="867"/>
        <v>65.12</v>
      </c>
      <c r="EI429" s="44">
        <f t="shared" si="867"/>
        <v>73.26</v>
      </c>
      <c r="EJ429" s="45">
        <f t="shared" si="867"/>
        <v>81.4</v>
      </c>
      <c r="EL429" s="16" t="s">
        <v>25</v>
      </c>
      <c r="EM429" s="6"/>
      <c r="EN429" s="6"/>
      <c r="EO429" s="17"/>
      <c r="EP429" s="44">
        <f t="shared" ref="EP429:EY429" si="868">EP428*0.074</f>
        <v>8.14</v>
      </c>
      <c r="EQ429" s="44">
        <f t="shared" si="868"/>
        <v>16.28</v>
      </c>
      <c r="ER429" s="44">
        <f t="shared" si="868"/>
        <v>24.42</v>
      </c>
      <c r="ES429" s="44">
        <f t="shared" si="868"/>
        <v>32.56</v>
      </c>
      <c r="ET429" s="44">
        <f t="shared" si="868"/>
        <v>40.7</v>
      </c>
      <c r="EU429" s="44">
        <f t="shared" si="868"/>
        <v>48.84</v>
      </c>
      <c r="EV429" s="44">
        <f t="shared" si="868"/>
        <v>56.98</v>
      </c>
      <c r="EW429" s="44">
        <f t="shared" si="868"/>
        <v>65.12</v>
      </c>
      <c r="EX429" s="44">
        <f t="shared" si="868"/>
        <v>73.26</v>
      </c>
      <c r="EY429" s="45">
        <f t="shared" si="868"/>
        <v>81.4</v>
      </c>
      <c r="FA429" s="16" t="s">
        <v>25</v>
      </c>
      <c r="FB429" s="6"/>
      <c r="FC429" s="6"/>
      <c r="FD429" s="17"/>
      <c r="FE429" s="44">
        <f t="shared" ref="FE429:FN429" si="869">FE428*0.074</f>
        <v>8.14</v>
      </c>
      <c r="FF429" s="44">
        <f t="shared" si="869"/>
        <v>16.28</v>
      </c>
      <c r="FG429" s="44">
        <f t="shared" si="869"/>
        <v>24.42</v>
      </c>
      <c r="FH429" s="44">
        <f t="shared" si="869"/>
        <v>32.56</v>
      </c>
      <c r="FI429" s="44">
        <f t="shared" si="869"/>
        <v>40.7</v>
      </c>
      <c r="FJ429" s="44">
        <f t="shared" si="869"/>
        <v>48.84</v>
      </c>
      <c r="FK429" s="44">
        <f t="shared" si="869"/>
        <v>56.98</v>
      </c>
      <c r="FL429" s="44">
        <f t="shared" si="869"/>
        <v>65.12</v>
      </c>
      <c r="FM429" s="44">
        <f t="shared" si="869"/>
        <v>73.26</v>
      </c>
      <c r="FN429" s="45">
        <f t="shared" si="869"/>
        <v>81.4</v>
      </c>
      <c r="FP429" s="16" t="s">
        <v>25</v>
      </c>
      <c r="FQ429" s="6"/>
      <c r="FR429" s="6"/>
      <c r="FS429" s="17"/>
      <c r="FT429" s="44">
        <f t="shared" ref="FT429:GC429" si="870">FT428*0.074</f>
        <v>8.14</v>
      </c>
      <c r="FU429" s="44">
        <f t="shared" si="870"/>
        <v>16.28</v>
      </c>
      <c r="FV429" s="44">
        <f t="shared" si="870"/>
        <v>24.42</v>
      </c>
      <c r="FW429" s="44">
        <f t="shared" si="870"/>
        <v>32.56</v>
      </c>
      <c r="FX429" s="44">
        <f t="shared" si="870"/>
        <v>40.7</v>
      </c>
      <c r="FY429" s="44">
        <f t="shared" si="870"/>
        <v>48.84</v>
      </c>
      <c r="FZ429" s="44">
        <f t="shared" si="870"/>
        <v>56.98</v>
      </c>
      <c r="GA429" s="44">
        <f t="shared" si="870"/>
        <v>65.12</v>
      </c>
      <c r="GB429" s="44">
        <f t="shared" si="870"/>
        <v>73.26</v>
      </c>
      <c r="GC429" s="45">
        <f t="shared" si="870"/>
        <v>81.4</v>
      </c>
      <c r="GE429" s="16" t="s">
        <v>25</v>
      </c>
      <c r="GF429" s="6"/>
      <c r="GG429" s="6"/>
      <c r="GH429" s="17"/>
      <c r="GI429" s="44">
        <f t="shared" ref="GI429:GR429" si="871">GI428*0.074</f>
        <v>8.14</v>
      </c>
      <c r="GJ429" s="44">
        <f t="shared" si="871"/>
        <v>16.28</v>
      </c>
      <c r="GK429" s="44">
        <f t="shared" si="871"/>
        <v>24.42</v>
      </c>
      <c r="GL429" s="44">
        <f t="shared" si="871"/>
        <v>32.56</v>
      </c>
      <c r="GM429" s="44">
        <f t="shared" si="871"/>
        <v>40.7</v>
      </c>
      <c r="GN429" s="44">
        <f t="shared" si="871"/>
        <v>48.84</v>
      </c>
      <c r="GO429" s="44">
        <f t="shared" si="871"/>
        <v>56.98</v>
      </c>
      <c r="GP429" s="44">
        <f t="shared" si="871"/>
        <v>65.12</v>
      </c>
      <c r="GQ429" s="44">
        <f t="shared" si="871"/>
        <v>73.26</v>
      </c>
      <c r="GR429" s="45">
        <f t="shared" si="871"/>
        <v>81.4</v>
      </c>
    </row>
    <row r="430" ht="15.75" customHeight="1">
      <c r="A430" s="102"/>
      <c r="G430" s="16" t="s">
        <v>26</v>
      </c>
      <c r="H430" s="6"/>
      <c r="I430" s="6"/>
      <c r="J430" s="17"/>
      <c r="K430" s="46">
        <f t="shared" ref="K430:T430" si="872">K379</f>
        <v>0.05</v>
      </c>
      <c r="L430" s="46">
        <f t="shared" si="872"/>
        <v>0.1</v>
      </c>
      <c r="M430" s="46">
        <f t="shared" si="872"/>
        <v>0.25</v>
      </c>
      <c r="N430" s="46">
        <f t="shared" si="872"/>
        <v>0.15</v>
      </c>
      <c r="O430" s="46">
        <f t="shared" si="872"/>
        <v>0.15</v>
      </c>
      <c r="P430" s="46">
        <f t="shared" si="872"/>
        <v>0.2</v>
      </c>
      <c r="Q430" s="46">
        <f t="shared" si="872"/>
        <v>0.1</v>
      </c>
      <c r="R430" s="46">
        <f t="shared" si="872"/>
        <v>0</v>
      </c>
      <c r="S430" s="46">
        <f t="shared" si="872"/>
        <v>0</v>
      </c>
      <c r="T430" s="46">
        <f t="shared" si="872"/>
        <v>0</v>
      </c>
      <c r="V430" s="16" t="s">
        <v>26</v>
      </c>
      <c r="W430" s="6"/>
      <c r="X430" s="6"/>
      <c r="Y430" s="17"/>
      <c r="Z430" s="46">
        <f t="shared" ref="Z430:AI430" si="873">K430</f>
        <v>0.05</v>
      </c>
      <c r="AA430" s="46">
        <f t="shared" si="873"/>
        <v>0.1</v>
      </c>
      <c r="AB430" s="46">
        <f t="shared" si="873"/>
        <v>0.25</v>
      </c>
      <c r="AC430" s="46">
        <f t="shared" si="873"/>
        <v>0.15</v>
      </c>
      <c r="AD430" s="46">
        <f t="shared" si="873"/>
        <v>0.15</v>
      </c>
      <c r="AE430" s="46">
        <f t="shared" si="873"/>
        <v>0.2</v>
      </c>
      <c r="AF430" s="46">
        <f t="shared" si="873"/>
        <v>0.1</v>
      </c>
      <c r="AG430" s="46">
        <f t="shared" si="873"/>
        <v>0</v>
      </c>
      <c r="AH430" s="46">
        <f t="shared" si="873"/>
        <v>0</v>
      </c>
      <c r="AI430" s="46">
        <f t="shared" si="873"/>
        <v>0</v>
      </c>
      <c r="AK430" s="16" t="s">
        <v>26</v>
      </c>
      <c r="AL430" s="6"/>
      <c r="AM430" s="6"/>
      <c r="AN430" s="17"/>
      <c r="AO430" s="46">
        <f t="shared" ref="AO430:AX430" si="874">Z430</f>
        <v>0.05</v>
      </c>
      <c r="AP430" s="46">
        <f t="shared" si="874"/>
        <v>0.1</v>
      </c>
      <c r="AQ430" s="46">
        <f t="shared" si="874"/>
        <v>0.25</v>
      </c>
      <c r="AR430" s="46">
        <f t="shared" si="874"/>
        <v>0.15</v>
      </c>
      <c r="AS430" s="46">
        <f t="shared" si="874"/>
        <v>0.15</v>
      </c>
      <c r="AT430" s="46">
        <f t="shared" si="874"/>
        <v>0.2</v>
      </c>
      <c r="AU430" s="46">
        <f t="shared" si="874"/>
        <v>0.1</v>
      </c>
      <c r="AV430" s="46">
        <f t="shared" si="874"/>
        <v>0</v>
      </c>
      <c r="AW430" s="46">
        <f t="shared" si="874"/>
        <v>0</v>
      </c>
      <c r="AX430" s="46">
        <f t="shared" si="874"/>
        <v>0</v>
      </c>
      <c r="AZ430" s="16" t="s">
        <v>26</v>
      </c>
      <c r="BA430" s="6"/>
      <c r="BB430" s="6"/>
      <c r="BC430" s="17"/>
      <c r="BD430" s="46">
        <f t="shared" ref="BD430:BM430" si="875">AO430</f>
        <v>0.05</v>
      </c>
      <c r="BE430" s="46">
        <f t="shared" si="875"/>
        <v>0.1</v>
      </c>
      <c r="BF430" s="46">
        <f t="shared" si="875"/>
        <v>0.25</v>
      </c>
      <c r="BG430" s="46">
        <f t="shared" si="875"/>
        <v>0.15</v>
      </c>
      <c r="BH430" s="46">
        <f t="shared" si="875"/>
        <v>0.15</v>
      </c>
      <c r="BI430" s="46">
        <f t="shared" si="875"/>
        <v>0.2</v>
      </c>
      <c r="BJ430" s="46">
        <f t="shared" si="875"/>
        <v>0.1</v>
      </c>
      <c r="BK430" s="46">
        <f t="shared" si="875"/>
        <v>0</v>
      </c>
      <c r="BL430" s="46">
        <f t="shared" si="875"/>
        <v>0</v>
      </c>
      <c r="BM430" s="46">
        <f t="shared" si="875"/>
        <v>0</v>
      </c>
      <c r="BO430" s="16" t="s">
        <v>26</v>
      </c>
      <c r="BP430" s="6"/>
      <c r="BQ430" s="6"/>
      <c r="BR430" s="17"/>
      <c r="BS430" s="46">
        <f t="shared" ref="BS430:CB430" si="876">BD430</f>
        <v>0.05</v>
      </c>
      <c r="BT430" s="46">
        <f t="shared" si="876"/>
        <v>0.1</v>
      </c>
      <c r="BU430" s="46">
        <f t="shared" si="876"/>
        <v>0.25</v>
      </c>
      <c r="BV430" s="46">
        <f t="shared" si="876"/>
        <v>0.15</v>
      </c>
      <c r="BW430" s="46">
        <f t="shared" si="876"/>
        <v>0.15</v>
      </c>
      <c r="BX430" s="46">
        <f t="shared" si="876"/>
        <v>0.2</v>
      </c>
      <c r="BY430" s="46">
        <f t="shared" si="876"/>
        <v>0.1</v>
      </c>
      <c r="BZ430" s="46">
        <f t="shared" si="876"/>
        <v>0</v>
      </c>
      <c r="CA430" s="46">
        <f t="shared" si="876"/>
        <v>0</v>
      </c>
      <c r="CB430" s="46">
        <f t="shared" si="876"/>
        <v>0</v>
      </c>
      <c r="CD430" s="16" t="s">
        <v>26</v>
      </c>
      <c r="CE430" s="6"/>
      <c r="CF430" s="6"/>
      <c r="CG430" s="17"/>
      <c r="CH430" s="46">
        <f t="shared" ref="CH430:CQ430" si="877">BS430</f>
        <v>0.05</v>
      </c>
      <c r="CI430" s="46">
        <f t="shared" si="877"/>
        <v>0.1</v>
      </c>
      <c r="CJ430" s="46">
        <f t="shared" si="877"/>
        <v>0.25</v>
      </c>
      <c r="CK430" s="46">
        <f t="shared" si="877"/>
        <v>0.15</v>
      </c>
      <c r="CL430" s="46">
        <f t="shared" si="877"/>
        <v>0.15</v>
      </c>
      <c r="CM430" s="46">
        <f t="shared" si="877"/>
        <v>0.2</v>
      </c>
      <c r="CN430" s="46">
        <f t="shared" si="877"/>
        <v>0.1</v>
      </c>
      <c r="CO430" s="46">
        <f t="shared" si="877"/>
        <v>0</v>
      </c>
      <c r="CP430" s="46">
        <f t="shared" si="877"/>
        <v>0</v>
      </c>
      <c r="CQ430" s="46">
        <f t="shared" si="877"/>
        <v>0</v>
      </c>
      <c r="CS430" s="16" t="s">
        <v>26</v>
      </c>
      <c r="CT430" s="6"/>
      <c r="CU430" s="6"/>
      <c r="CV430" s="17"/>
      <c r="CW430" s="46">
        <f t="shared" ref="CW430:DF430" si="878">CH430</f>
        <v>0.05</v>
      </c>
      <c r="CX430" s="46">
        <f t="shared" si="878"/>
        <v>0.1</v>
      </c>
      <c r="CY430" s="46">
        <f t="shared" si="878"/>
        <v>0.25</v>
      </c>
      <c r="CZ430" s="46">
        <f t="shared" si="878"/>
        <v>0.15</v>
      </c>
      <c r="DA430" s="46">
        <f t="shared" si="878"/>
        <v>0.15</v>
      </c>
      <c r="DB430" s="46">
        <f t="shared" si="878"/>
        <v>0.2</v>
      </c>
      <c r="DC430" s="46">
        <f t="shared" si="878"/>
        <v>0.1</v>
      </c>
      <c r="DD430" s="46">
        <f t="shared" si="878"/>
        <v>0</v>
      </c>
      <c r="DE430" s="46">
        <f t="shared" si="878"/>
        <v>0</v>
      </c>
      <c r="DF430" s="46">
        <f t="shared" si="878"/>
        <v>0</v>
      </c>
      <c r="DH430" s="16" t="s">
        <v>26</v>
      </c>
      <c r="DI430" s="6"/>
      <c r="DJ430" s="6"/>
      <c r="DK430" s="17"/>
      <c r="DL430" s="46">
        <f t="shared" ref="DL430:DU430" si="879">CW430</f>
        <v>0.05</v>
      </c>
      <c r="DM430" s="46">
        <f t="shared" si="879"/>
        <v>0.1</v>
      </c>
      <c r="DN430" s="46">
        <f t="shared" si="879"/>
        <v>0.25</v>
      </c>
      <c r="DO430" s="46">
        <f t="shared" si="879"/>
        <v>0.15</v>
      </c>
      <c r="DP430" s="46">
        <f t="shared" si="879"/>
        <v>0.15</v>
      </c>
      <c r="DQ430" s="46">
        <f t="shared" si="879"/>
        <v>0.2</v>
      </c>
      <c r="DR430" s="46">
        <f t="shared" si="879"/>
        <v>0.1</v>
      </c>
      <c r="DS430" s="46">
        <f t="shared" si="879"/>
        <v>0</v>
      </c>
      <c r="DT430" s="46">
        <f t="shared" si="879"/>
        <v>0</v>
      </c>
      <c r="DU430" s="46">
        <f t="shared" si="879"/>
        <v>0</v>
      </c>
      <c r="DW430" s="16" t="s">
        <v>26</v>
      </c>
      <c r="DX430" s="6"/>
      <c r="DY430" s="6"/>
      <c r="DZ430" s="17"/>
      <c r="EA430" s="46">
        <f t="shared" ref="EA430:EJ430" si="880">DL430</f>
        <v>0.05</v>
      </c>
      <c r="EB430" s="46">
        <f t="shared" si="880"/>
        <v>0.1</v>
      </c>
      <c r="EC430" s="46">
        <f t="shared" si="880"/>
        <v>0.25</v>
      </c>
      <c r="ED430" s="46">
        <f t="shared" si="880"/>
        <v>0.15</v>
      </c>
      <c r="EE430" s="46">
        <f t="shared" si="880"/>
        <v>0.15</v>
      </c>
      <c r="EF430" s="46">
        <f t="shared" si="880"/>
        <v>0.2</v>
      </c>
      <c r="EG430" s="46">
        <f t="shared" si="880"/>
        <v>0.1</v>
      </c>
      <c r="EH430" s="46">
        <f t="shared" si="880"/>
        <v>0</v>
      </c>
      <c r="EI430" s="46">
        <f t="shared" si="880"/>
        <v>0</v>
      </c>
      <c r="EJ430" s="46">
        <f t="shared" si="880"/>
        <v>0</v>
      </c>
      <c r="EL430" s="16" t="s">
        <v>26</v>
      </c>
      <c r="EM430" s="6"/>
      <c r="EN430" s="6"/>
      <c r="EO430" s="17"/>
      <c r="EP430" s="46">
        <f t="shared" ref="EP430:EY430" si="881">EA430</f>
        <v>0.05</v>
      </c>
      <c r="EQ430" s="46">
        <f t="shared" si="881"/>
        <v>0.1</v>
      </c>
      <c r="ER430" s="46">
        <f t="shared" si="881"/>
        <v>0.25</v>
      </c>
      <c r="ES430" s="46">
        <f t="shared" si="881"/>
        <v>0.15</v>
      </c>
      <c r="ET430" s="46">
        <f t="shared" si="881"/>
        <v>0.15</v>
      </c>
      <c r="EU430" s="46">
        <f t="shared" si="881"/>
        <v>0.2</v>
      </c>
      <c r="EV430" s="46">
        <f t="shared" si="881"/>
        <v>0.1</v>
      </c>
      <c r="EW430" s="46">
        <f t="shared" si="881"/>
        <v>0</v>
      </c>
      <c r="EX430" s="46">
        <f t="shared" si="881"/>
        <v>0</v>
      </c>
      <c r="EY430" s="46">
        <f t="shared" si="881"/>
        <v>0</v>
      </c>
      <c r="FA430" s="16" t="s">
        <v>26</v>
      </c>
      <c r="FB430" s="6"/>
      <c r="FC430" s="6"/>
      <c r="FD430" s="17"/>
      <c r="FE430" s="46">
        <f t="shared" ref="FE430:FN430" si="882">EP430</f>
        <v>0.05</v>
      </c>
      <c r="FF430" s="46">
        <f t="shared" si="882"/>
        <v>0.1</v>
      </c>
      <c r="FG430" s="46">
        <f t="shared" si="882"/>
        <v>0.25</v>
      </c>
      <c r="FH430" s="46">
        <f t="shared" si="882"/>
        <v>0.15</v>
      </c>
      <c r="FI430" s="46">
        <f t="shared" si="882"/>
        <v>0.15</v>
      </c>
      <c r="FJ430" s="46">
        <f t="shared" si="882"/>
        <v>0.2</v>
      </c>
      <c r="FK430" s="46">
        <f t="shared" si="882"/>
        <v>0.1</v>
      </c>
      <c r="FL430" s="46">
        <f t="shared" si="882"/>
        <v>0</v>
      </c>
      <c r="FM430" s="46">
        <f t="shared" si="882"/>
        <v>0</v>
      </c>
      <c r="FN430" s="46">
        <f t="shared" si="882"/>
        <v>0</v>
      </c>
      <c r="FP430" s="16" t="s">
        <v>26</v>
      </c>
      <c r="FQ430" s="6"/>
      <c r="FR430" s="6"/>
      <c r="FS430" s="17"/>
      <c r="FT430" s="46">
        <f t="shared" ref="FT430:GC430" si="883">FE430</f>
        <v>0.05</v>
      </c>
      <c r="FU430" s="46">
        <f t="shared" si="883"/>
        <v>0.1</v>
      </c>
      <c r="FV430" s="46">
        <f t="shared" si="883"/>
        <v>0.25</v>
      </c>
      <c r="FW430" s="46">
        <f t="shared" si="883"/>
        <v>0.15</v>
      </c>
      <c r="FX430" s="46">
        <f t="shared" si="883"/>
        <v>0.15</v>
      </c>
      <c r="FY430" s="46">
        <f t="shared" si="883"/>
        <v>0.2</v>
      </c>
      <c r="FZ430" s="46">
        <f t="shared" si="883"/>
        <v>0.1</v>
      </c>
      <c r="GA430" s="46">
        <f t="shared" si="883"/>
        <v>0</v>
      </c>
      <c r="GB430" s="46">
        <f t="shared" si="883"/>
        <v>0</v>
      </c>
      <c r="GC430" s="46">
        <f t="shared" si="883"/>
        <v>0</v>
      </c>
      <c r="GE430" s="16" t="s">
        <v>26</v>
      </c>
      <c r="GF430" s="6"/>
      <c r="GG430" s="6"/>
      <c r="GH430" s="17"/>
      <c r="GI430" s="46">
        <f t="shared" ref="GI430:GR430" si="884">FT430</f>
        <v>0.05</v>
      </c>
      <c r="GJ430" s="46">
        <f t="shared" si="884"/>
        <v>0.1</v>
      </c>
      <c r="GK430" s="46">
        <f t="shared" si="884"/>
        <v>0.25</v>
      </c>
      <c r="GL430" s="46">
        <f t="shared" si="884"/>
        <v>0.15</v>
      </c>
      <c r="GM430" s="46">
        <f t="shared" si="884"/>
        <v>0.15</v>
      </c>
      <c r="GN430" s="46">
        <f t="shared" si="884"/>
        <v>0.2</v>
      </c>
      <c r="GO430" s="46">
        <f t="shared" si="884"/>
        <v>0.1</v>
      </c>
      <c r="GP430" s="46">
        <f t="shared" si="884"/>
        <v>0</v>
      </c>
      <c r="GQ430" s="46">
        <f t="shared" si="884"/>
        <v>0</v>
      </c>
      <c r="GR430" s="46">
        <f t="shared" si="884"/>
        <v>0</v>
      </c>
    </row>
    <row r="431" ht="15.75" customHeight="1">
      <c r="A431" s="102"/>
      <c r="G431" s="16" t="s">
        <v>27</v>
      </c>
      <c r="H431" s="6"/>
      <c r="I431" s="6"/>
      <c r="J431" s="17"/>
      <c r="K431" s="44">
        <f>K419*K430</f>
        <v>1.2</v>
      </c>
      <c r="L431" s="44">
        <f>K419*L430</f>
        <v>2.4</v>
      </c>
      <c r="M431" s="44">
        <f>K419*M430</f>
        <v>6</v>
      </c>
      <c r="N431" s="44">
        <f>K419*N430</f>
        <v>3.6</v>
      </c>
      <c r="O431" s="44">
        <f>K419*O430</f>
        <v>3.6</v>
      </c>
      <c r="P431" s="44">
        <f>K419*P430</f>
        <v>4.8</v>
      </c>
      <c r="Q431" s="44">
        <f>K419*Q430</f>
        <v>2.4</v>
      </c>
      <c r="R431" s="44">
        <f>K419*R430</f>
        <v>0</v>
      </c>
      <c r="S431" s="44">
        <f>K419*S430</f>
        <v>0</v>
      </c>
      <c r="T431" s="45">
        <f>K419*T430</f>
        <v>0</v>
      </c>
      <c r="V431" s="16" t="s">
        <v>27</v>
      </c>
      <c r="W431" s="6"/>
      <c r="X431" s="6"/>
      <c r="Y431" s="17"/>
      <c r="Z431" s="44">
        <f>Z419*Z430</f>
        <v>1.2</v>
      </c>
      <c r="AA431" s="44">
        <f>Z419*AA430</f>
        <v>2.4</v>
      </c>
      <c r="AB431" s="44">
        <f>Z419*AB430</f>
        <v>6</v>
      </c>
      <c r="AC431" s="44">
        <f>Z419*AC430</f>
        <v>3.6</v>
      </c>
      <c r="AD431" s="44">
        <f>Z419*AD430</f>
        <v>3.6</v>
      </c>
      <c r="AE431" s="44">
        <f>Z419*AE430</f>
        <v>4.8</v>
      </c>
      <c r="AF431" s="44">
        <f>Z419*AF430</f>
        <v>2.4</v>
      </c>
      <c r="AG431" s="44">
        <f>Z419*AG430</f>
        <v>0</v>
      </c>
      <c r="AH431" s="44">
        <f>Z419*AH430</f>
        <v>0</v>
      </c>
      <c r="AI431" s="45">
        <f>Z419*AI430</f>
        <v>0</v>
      </c>
      <c r="AK431" s="16" t="s">
        <v>27</v>
      </c>
      <c r="AL431" s="6"/>
      <c r="AM431" s="6"/>
      <c r="AN431" s="17"/>
      <c r="AO431" s="44">
        <f>AO419*AO430</f>
        <v>1.2</v>
      </c>
      <c r="AP431" s="44">
        <f>AO419*AP430</f>
        <v>2.4</v>
      </c>
      <c r="AQ431" s="44">
        <f>AO419*AQ430</f>
        <v>6</v>
      </c>
      <c r="AR431" s="44">
        <f>AO419*AR430</f>
        <v>3.6</v>
      </c>
      <c r="AS431" s="44">
        <f>AO419*AS430</f>
        <v>3.6</v>
      </c>
      <c r="AT431" s="44">
        <f>AO419*AT430</f>
        <v>4.8</v>
      </c>
      <c r="AU431" s="44">
        <f>AO419*AU430</f>
        <v>2.4</v>
      </c>
      <c r="AV431" s="44">
        <f>AO419*AV430</f>
        <v>0</v>
      </c>
      <c r="AW431" s="44">
        <f>AO419*AW430</f>
        <v>0</v>
      </c>
      <c r="AX431" s="45">
        <f>AO419*AX430</f>
        <v>0</v>
      </c>
      <c r="AZ431" s="16" t="s">
        <v>27</v>
      </c>
      <c r="BA431" s="6"/>
      <c r="BB431" s="6"/>
      <c r="BC431" s="17"/>
      <c r="BD431" s="44">
        <f>BD419*BD430</f>
        <v>1.2</v>
      </c>
      <c r="BE431" s="44">
        <f>BD419*BE430</f>
        <v>2.4</v>
      </c>
      <c r="BF431" s="44">
        <f>BD419*BF430</f>
        <v>6</v>
      </c>
      <c r="BG431" s="44">
        <f>BD419*BG430</f>
        <v>3.6</v>
      </c>
      <c r="BH431" s="44">
        <f>BD419*BH430</f>
        <v>3.6</v>
      </c>
      <c r="BI431" s="44">
        <f>BD419*BI430</f>
        <v>4.8</v>
      </c>
      <c r="BJ431" s="44">
        <f>BD419*BJ430</f>
        <v>2.4</v>
      </c>
      <c r="BK431" s="44">
        <f>BD419*BK430</f>
        <v>0</v>
      </c>
      <c r="BL431" s="44">
        <f>BD419*BL430</f>
        <v>0</v>
      </c>
      <c r="BM431" s="45">
        <f>BD419*BM430</f>
        <v>0</v>
      </c>
      <c r="BO431" s="16" t="s">
        <v>27</v>
      </c>
      <c r="BP431" s="6"/>
      <c r="BQ431" s="6"/>
      <c r="BR431" s="17"/>
      <c r="BS431" s="44">
        <f>BS419*BS430</f>
        <v>1.2</v>
      </c>
      <c r="BT431" s="44">
        <f>BS419*BT430</f>
        <v>2.4</v>
      </c>
      <c r="BU431" s="44">
        <f>BS419*BU430</f>
        <v>6</v>
      </c>
      <c r="BV431" s="44">
        <f>BS419*BV430</f>
        <v>3.6</v>
      </c>
      <c r="BW431" s="44">
        <f>BS419*BW430</f>
        <v>3.6</v>
      </c>
      <c r="BX431" s="44">
        <f>BS419*BX430</f>
        <v>4.8</v>
      </c>
      <c r="BY431" s="44">
        <f>BS419*BY430</f>
        <v>2.4</v>
      </c>
      <c r="BZ431" s="44">
        <f>BS419*BZ430</f>
        <v>0</v>
      </c>
      <c r="CA431" s="44">
        <f>BS419*CA430</f>
        <v>0</v>
      </c>
      <c r="CB431" s="45">
        <f>BS419*CB430</f>
        <v>0</v>
      </c>
      <c r="CD431" s="16" t="s">
        <v>27</v>
      </c>
      <c r="CE431" s="6"/>
      <c r="CF431" s="6"/>
      <c r="CG431" s="17"/>
      <c r="CH431" s="44">
        <f>CH419*CH430</f>
        <v>1.2</v>
      </c>
      <c r="CI431" s="44">
        <f>CH419*CI430</f>
        <v>2.4</v>
      </c>
      <c r="CJ431" s="44">
        <f>CH419*CJ430</f>
        <v>6</v>
      </c>
      <c r="CK431" s="44">
        <f>CH419*CK430</f>
        <v>3.6</v>
      </c>
      <c r="CL431" s="44">
        <f>CH419*CL430</f>
        <v>3.6</v>
      </c>
      <c r="CM431" s="44">
        <f>CH419*CM430</f>
        <v>4.8</v>
      </c>
      <c r="CN431" s="44">
        <f>CH419*CN430</f>
        <v>2.4</v>
      </c>
      <c r="CO431" s="44">
        <f>CH419*CO430</f>
        <v>0</v>
      </c>
      <c r="CP431" s="44">
        <f>CH419*CP430</f>
        <v>0</v>
      </c>
      <c r="CQ431" s="45">
        <f>CH419*CQ430</f>
        <v>0</v>
      </c>
      <c r="CS431" s="16" t="s">
        <v>27</v>
      </c>
      <c r="CT431" s="6"/>
      <c r="CU431" s="6"/>
      <c r="CV431" s="17"/>
      <c r="CW431" s="44">
        <f>CW419*CW430</f>
        <v>1.2</v>
      </c>
      <c r="CX431" s="44">
        <f>CW419*CX430</f>
        <v>2.4</v>
      </c>
      <c r="CY431" s="44">
        <f>CW419*CY430</f>
        <v>6</v>
      </c>
      <c r="CZ431" s="44">
        <f>CW419*CZ430</f>
        <v>3.6</v>
      </c>
      <c r="DA431" s="44">
        <f>CW419*DA430</f>
        <v>3.6</v>
      </c>
      <c r="DB431" s="44">
        <f>CW419*DB430</f>
        <v>4.8</v>
      </c>
      <c r="DC431" s="44">
        <f>CW419*DC430</f>
        <v>2.4</v>
      </c>
      <c r="DD431" s="44">
        <f>CW419*DD430</f>
        <v>0</v>
      </c>
      <c r="DE431" s="44">
        <f>CW419*DE430</f>
        <v>0</v>
      </c>
      <c r="DF431" s="45">
        <f>CW419*DF430</f>
        <v>0</v>
      </c>
      <c r="DH431" s="16" t="s">
        <v>27</v>
      </c>
      <c r="DI431" s="6"/>
      <c r="DJ431" s="6"/>
      <c r="DK431" s="17"/>
      <c r="DL431" s="44">
        <f>DL419*DL430</f>
        <v>1.2</v>
      </c>
      <c r="DM431" s="44">
        <f>DL419*DM430</f>
        <v>2.4</v>
      </c>
      <c r="DN431" s="44">
        <f>DL419*DN430</f>
        <v>6</v>
      </c>
      <c r="DO431" s="44">
        <f>DL419*DO430</f>
        <v>3.6</v>
      </c>
      <c r="DP431" s="44">
        <f>DL419*DP430</f>
        <v>3.6</v>
      </c>
      <c r="DQ431" s="44">
        <f>DL419*DQ430</f>
        <v>4.8</v>
      </c>
      <c r="DR431" s="44">
        <f>DL419*DR430</f>
        <v>2.4</v>
      </c>
      <c r="DS431" s="44">
        <f>DL419*DS430</f>
        <v>0</v>
      </c>
      <c r="DT431" s="44">
        <f>DL419*DT430</f>
        <v>0</v>
      </c>
      <c r="DU431" s="45">
        <f>DL419*DU430</f>
        <v>0</v>
      </c>
      <c r="DW431" s="16" t="s">
        <v>27</v>
      </c>
      <c r="DX431" s="6"/>
      <c r="DY431" s="6"/>
      <c r="DZ431" s="17"/>
      <c r="EA431" s="44">
        <f>EA419*EA430</f>
        <v>1.2</v>
      </c>
      <c r="EB431" s="44">
        <f>EA419*EB430</f>
        <v>2.4</v>
      </c>
      <c r="EC431" s="44">
        <f>EA419*EC430</f>
        <v>6</v>
      </c>
      <c r="ED431" s="44">
        <f>EA419*ED430</f>
        <v>3.6</v>
      </c>
      <c r="EE431" s="44">
        <f>EA419*EE430</f>
        <v>3.6</v>
      </c>
      <c r="EF431" s="44">
        <f>EA419*EF430</f>
        <v>4.8</v>
      </c>
      <c r="EG431" s="44">
        <f>EA419*EG430</f>
        <v>2.4</v>
      </c>
      <c r="EH431" s="44">
        <f>EA419*EH430</f>
        <v>0</v>
      </c>
      <c r="EI431" s="44">
        <f>EA419*EI430</f>
        <v>0</v>
      </c>
      <c r="EJ431" s="45">
        <f>EA419*EJ430</f>
        <v>0</v>
      </c>
      <c r="EL431" s="16" t="s">
        <v>27</v>
      </c>
      <c r="EM431" s="6"/>
      <c r="EN431" s="6"/>
      <c r="EO431" s="17"/>
      <c r="EP431" s="44">
        <f>EP419*EP430</f>
        <v>1.2</v>
      </c>
      <c r="EQ431" s="44">
        <f>EP419*EQ430</f>
        <v>2.4</v>
      </c>
      <c r="ER431" s="44">
        <f>EP419*ER430</f>
        <v>6</v>
      </c>
      <c r="ES431" s="44">
        <f>EP419*ES430</f>
        <v>3.6</v>
      </c>
      <c r="ET431" s="44">
        <f>EP419*ET430</f>
        <v>3.6</v>
      </c>
      <c r="EU431" s="44">
        <f>EP419*EU430</f>
        <v>4.8</v>
      </c>
      <c r="EV431" s="44">
        <f>EP419*EV430</f>
        <v>2.4</v>
      </c>
      <c r="EW431" s="44">
        <f>EP419*EW430</f>
        <v>0</v>
      </c>
      <c r="EX431" s="44">
        <f>EP419*EX430</f>
        <v>0</v>
      </c>
      <c r="EY431" s="45">
        <f>EP419*EY430</f>
        <v>0</v>
      </c>
      <c r="FA431" s="16" t="s">
        <v>27</v>
      </c>
      <c r="FB431" s="6"/>
      <c r="FC431" s="6"/>
      <c r="FD431" s="17"/>
      <c r="FE431" s="44">
        <f>FE419*FE430</f>
        <v>1.2</v>
      </c>
      <c r="FF431" s="44">
        <f>FE419*FF430</f>
        <v>2.4</v>
      </c>
      <c r="FG431" s="44">
        <f>FE419*FG430</f>
        <v>6</v>
      </c>
      <c r="FH431" s="44">
        <f>FE419*FH430</f>
        <v>3.6</v>
      </c>
      <c r="FI431" s="44">
        <f>FE419*FI430</f>
        <v>3.6</v>
      </c>
      <c r="FJ431" s="44">
        <f>FE419*FJ430</f>
        <v>4.8</v>
      </c>
      <c r="FK431" s="44">
        <f>FE419*FK430</f>
        <v>2.4</v>
      </c>
      <c r="FL431" s="44">
        <f>FE419*FL430</f>
        <v>0</v>
      </c>
      <c r="FM431" s="44">
        <f>FE419*FM430</f>
        <v>0</v>
      </c>
      <c r="FN431" s="45">
        <f>FE419*FN430</f>
        <v>0</v>
      </c>
      <c r="FP431" s="16" t="s">
        <v>27</v>
      </c>
      <c r="FQ431" s="6"/>
      <c r="FR431" s="6"/>
      <c r="FS431" s="17"/>
      <c r="FT431" s="44">
        <f>FT419*FT430</f>
        <v>1.2</v>
      </c>
      <c r="FU431" s="44">
        <f>FT419*FU430</f>
        <v>2.4</v>
      </c>
      <c r="FV431" s="44">
        <f>FT419*FV430</f>
        <v>6</v>
      </c>
      <c r="FW431" s="44">
        <f>FT419*FW430</f>
        <v>3.6</v>
      </c>
      <c r="FX431" s="44">
        <f>FT419*FX430</f>
        <v>3.6</v>
      </c>
      <c r="FY431" s="44">
        <f>FT419*FY430</f>
        <v>4.8</v>
      </c>
      <c r="FZ431" s="44">
        <f>FT419*FZ430</f>
        <v>2.4</v>
      </c>
      <c r="GA431" s="44">
        <f>FT419*GA430</f>
        <v>0</v>
      </c>
      <c r="GB431" s="44">
        <f>FT419*GB430</f>
        <v>0</v>
      </c>
      <c r="GC431" s="45">
        <f>FT419*GC430</f>
        <v>0</v>
      </c>
      <c r="GE431" s="16" t="s">
        <v>27</v>
      </c>
      <c r="GF431" s="6"/>
      <c r="GG431" s="6"/>
      <c r="GH431" s="17"/>
      <c r="GI431" s="44">
        <f>GI419*GI430</f>
        <v>1.2</v>
      </c>
      <c r="GJ431" s="44">
        <f>GI419*GJ430</f>
        <v>2.4</v>
      </c>
      <c r="GK431" s="44">
        <f>GI419*GK430</f>
        <v>6</v>
      </c>
      <c r="GL431" s="44">
        <f>GI419*GL430</f>
        <v>3.6</v>
      </c>
      <c r="GM431" s="44">
        <f>GI419*GM430</f>
        <v>3.6</v>
      </c>
      <c r="GN431" s="44">
        <f>GI419*GN430</f>
        <v>4.8</v>
      </c>
      <c r="GO431" s="44">
        <f>GI419*GO430</f>
        <v>2.4</v>
      </c>
      <c r="GP431" s="44">
        <f>GI419*GP430</f>
        <v>0</v>
      </c>
      <c r="GQ431" s="44">
        <f>GI419*GQ430</f>
        <v>0</v>
      </c>
      <c r="GR431" s="45">
        <f>GI419*GR430</f>
        <v>0</v>
      </c>
    </row>
    <row r="432" ht="15.75" customHeight="1">
      <c r="A432" s="102"/>
      <c r="G432" s="16" t="s">
        <v>28</v>
      </c>
      <c r="H432" s="6"/>
      <c r="I432" s="6"/>
      <c r="J432" s="17"/>
      <c r="K432" s="49">
        <f t="shared" ref="K432:T432" si="885">K429*K431</f>
        <v>9.768</v>
      </c>
      <c r="L432" s="49">
        <f t="shared" si="885"/>
        <v>39.072</v>
      </c>
      <c r="M432" s="49">
        <f t="shared" si="885"/>
        <v>146.52</v>
      </c>
      <c r="N432" s="49">
        <f t="shared" si="885"/>
        <v>117.216</v>
      </c>
      <c r="O432" s="49">
        <f t="shared" si="885"/>
        <v>146.52</v>
      </c>
      <c r="P432" s="49">
        <f t="shared" si="885"/>
        <v>234.432</v>
      </c>
      <c r="Q432" s="49">
        <f t="shared" si="885"/>
        <v>136.752</v>
      </c>
      <c r="R432" s="49">
        <f t="shared" si="885"/>
        <v>0</v>
      </c>
      <c r="S432" s="49">
        <f t="shared" si="885"/>
        <v>0</v>
      </c>
      <c r="T432" s="50">
        <f t="shared" si="885"/>
        <v>0</v>
      </c>
      <c r="V432" s="16" t="s">
        <v>28</v>
      </c>
      <c r="W432" s="6"/>
      <c r="X432" s="6"/>
      <c r="Y432" s="17"/>
      <c r="Z432" s="49">
        <f t="shared" ref="Z432:AI432" si="886">Z429*Z431</f>
        <v>9.768</v>
      </c>
      <c r="AA432" s="49">
        <f t="shared" si="886"/>
        <v>39.072</v>
      </c>
      <c r="AB432" s="49">
        <f t="shared" si="886"/>
        <v>146.52</v>
      </c>
      <c r="AC432" s="49">
        <f t="shared" si="886"/>
        <v>117.216</v>
      </c>
      <c r="AD432" s="49">
        <f t="shared" si="886"/>
        <v>146.52</v>
      </c>
      <c r="AE432" s="49">
        <f t="shared" si="886"/>
        <v>234.432</v>
      </c>
      <c r="AF432" s="49">
        <f t="shared" si="886"/>
        <v>136.752</v>
      </c>
      <c r="AG432" s="49">
        <f t="shared" si="886"/>
        <v>0</v>
      </c>
      <c r="AH432" s="49">
        <f t="shared" si="886"/>
        <v>0</v>
      </c>
      <c r="AI432" s="50">
        <f t="shared" si="886"/>
        <v>0</v>
      </c>
      <c r="AK432" s="16" t="s">
        <v>28</v>
      </c>
      <c r="AL432" s="6"/>
      <c r="AM432" s="6"/>
      <c r="AN432" s="17"/>
      <c r="AO432" s="49">
        <f t="shared" ref="AO432:AX432" si="887">AO429*AO431</f>
        <v>9.768</v>
      </c>
      <c r="AP432" s="49">
        <f t="shared" si="887"/>
        <v>39.072</v>
      </c>
      <c r="AQ432" s="49">
        <f t="shared" si="887"/>
        <v>146.52</v>
      </c>
      <c r="AR432" s="49">
        <f t="shared" si="887"/>
        <v>117.216</v>
      </c>
      <c r="AS432" s="49">
        <f t="shared" si="887"/>
        <v>146.52</v>
      </c>
      <c r="AT432" s="49">
        <f t="shared" si="887"/>
        <v>234.432</v>
      </c>
      <c r="AU432" s="49">
        <f t="shared" si="887"/>
        <v>136.752</v>
      </c>
      <c r="AV432" s="49">
        <f t="shared" si="887"/>
        <v>0</v>
      </c>
      <c r="AW432" s="49">
        <f t="shared" si="887"/>
        <v>0</v>
      </c>
      <c r="AX432" s="50">
        <f t="shared" si="887"/>
        <v>0</v>
      </c>
      <c r="AZ432" s="16" t="s">
        <v>28</v>
      </c>
      <c r="BA432" s="6"/>
      <c r="BB432" s="6"/>
      <c r="BC432" s="17"/>
      <c r="BD432" s="49">
        <f t="shared" ref="BD432:BM432" si="888">BD429*BD431</f>
        <v>9.768</v>
      </c>
      <c r="BE432" s="49">
        <f t="shared" si="888"/>
        <v>39.072</v>
      </c>
      <c r="BF432" s="49">
        <f t="shared" si="888"/>
        <v>146.52</v>
      </c>
      <c r="BG432" s="49">
        <f t="shared" si="888"/>
        <v>117.216</v>
      </c>
      <c r="BH432" s="49">
        <f t="shared" si="888"/>
        <v>146.52</v>
      </c>
      <c r="BI432" s="49">
        <f t="shared" si="888"/>
        <v>234.432</v>
      </c>
      <c r="BJ432" s="49">
        <f t="shared" si="888"/>
        <v>136.752</v>
      </c>
      <c r="BK432" s="49">
        <f t="shared" si="888"/>
        <v>0</v>
      </c>
      <c r="BL432" s="49">
        <f t="shared" si="888"/>
        <v>0</v>
      </c>
      <c r="BM432" s="50">
        <f t="shared" si="888"/>
        <v>0</v>
      </c>
      <c r="BO432" s="16" t="s">
        <v>28</v>
      </c>
      <c r="BP432" s="6"/>
      <c r="BQ432" s="6"/>
      <c r="BR432" s="17"/>
      <c r="BS432" s="49">
        <f t="shared" ref="BS432:CB432" si="889">BS429*BS431</f>
        <v>9.768</v>
      </c>
      <c r="BT432" s="49">
        <f t="shared" si="889"/>
        <v>39.072</v>
      </c>
      <c r="BU432" s="49">
        <f t="shared" si="889"/>
        <v>146.52</v>
      </c>
      <c r="BV432" s="49">
        <f t="shared" si="889"/>
        <v>117.216</v>
      </c>
      <c r="BW432" s="49">
        <f t="shared" si="889"/>
        <v>146.52</v>
      </c>
      <c r="BX432" s="49">
        <f t="shared" si="889"/>
        <v>234.432</v>
      </c>
      <c r="BY432" s="49">
        <f t="shared" si="889"/>
        <v>136.752</v>
      </c>
      <c r="BZ432" s="49">
        <f t="shared" si="889"/>
        <v>0</v>
      </c>
      <c r="CA432" s="49">
        <f t="shared" si="889"/>
        <v>0</v>
      </c>
      <c r="CB432" s="50">
        <f t="shared" si="889"/>
        <v>0</v>
      </c>
      <c r="CD432" s="16" t="s">
        <v>28</v>
      </c>
      <c r="CE432" s="6"/>
      <c r="CF432" s="6"/>
      <c r="CG432" s="17"/>
      <c r="CH432" s="49">
        <f t="shared" ref="CH432:CQ432" si="890">CH429*CH431</f>
        <v>9.768</v>
      </c>
      <c r="CI432" s="49">
        <f t="shared" si="890"/>
        <v>39.072</v>
      </c>
      <c r="CJ432" s="49">
        <f t="shared" si="890"/>
        <v>146.52</v>
      </c>
      <c r="CK432" s="49">
        <f t="shared" si="890"/>
        <v>117.216</v>
      </c>
      <c r="CL432" s="49">
        <f t="shared" si="890"/>
        <v>146.52</v>
      </c>
      <c r="CM432" s="49">
        <f t="shared" si="890"/>
        <v>234.432</v>
      </c>
      <c r="CN432" s="49">
        <f t="shared" si="890"/>
        <v>136.752</v>
      </c>
      <c r="CO432" s="49">
        <f t="shared" si="890"/>
        <v>0</v>
      </c>
      <c r="CP432" s="49">
        <f t="shared" si="890"/>
        <v>0</v>
      </c>
      <c r="CQ432" s="50">
        <f t="shared" si="890"/>
        <v>0</v>
      </c>
      <c r="CS432" s="16" t="s">
        <v>28</v>
      </c>
      <c r="CT432" s="6"/>
      <c r="CU432" s="6"/>
      <c r="CV432" s="17"/>
      <c r="CW432" s="49">
        <f t="shared" ref="CW432:DF432" si="891">CW429*CW431</f>
        <v>9.768</v>
      </c>
      <c r="CX432" s="49">
        <f t="shared" si="891"/>
        <v>39.072</v>
      </c>
      <c r="CY432" s="49">
        <f t="shared" si="891"/>
        <v>146.52</v>
      </c>
      <c r="CZ432" s="49">
        <f t="shared" si="891"/>
        <v>117.216</v>
      </c>
      <c r="DA432" s="49">
        <f t="shared" si="891"/>
        <v>146.52</v>
      </c>
      <c r="DB432" s="49">
        <f t="shared" si="891"/>
        <v>234.432</v>
      </c>
      <c r="DC432" s="49">
        <f t="shared" si="891"/>
        <v>136.752</v>
      </c>
      <c r="DD432" s="49">
        <f t="shared" si="891"/>
        <v>0</v>
      </c>
      <c r="DE432" s="49">
        <f t="shared" si="891"/>
        <v>0</v>
      </c>
      <c r="DF432" s="50">
        <f t="shared" si="891"/>
        <v>0</v>
      </c>
      <c r="DH432" s="16" t="s">
        <v>28</v>
      </c>
      <c r="DI432" s="6"/>
      <c r="DJ432" s="6"/>
      <c r="DK432" s="17"/>
      <c r="DL432" s="49">
        <f t="shared" ref="DL432:DU432" si="892">DL429*DL431</f>
        <v>9.768</v>
      </c>
      <c r="DM432" s="49">
        <f t="shared" si="892"/>
        <v>39.072</v>
      </c>
      <c r="DN432" s="49">
        <f t="shared" si="892"/>
        <v>146.52</v>
      </c>
      <c r="DO432" s="49">
        <f t="shared" si="892"/>
        <v>117.216</v>
      </c>
      <c r="DP432" s="49">
        <f t="shared" si="892"/>
        <v>146.52</v>
      </c>
      <c r="DQ432" s="49">
        <f t="shared" si="892"/>
        <v>234.432</v>
      </c>
      <c r="DR432" s="49">
        <f t="shared" si="892"/>
        <v>136.752</v>
      </c>
      <c r="DS432" s="49">
        <f t="shared" si="892"/>
        <v>0</v>
      </c>
      <c r="DT432" s="49">
        <f t="shared" si="892"/>
        <v>0</v>
      </c>
      <c r="DU432" s="50">
        <f t="shared" si="892"/>
        <v>0</v>
      </c>
      <c r="DW432" s="16" t="s">
        <v>28</v>
      </c>
      <c r="DX432" s="6"/>
      <c r="DY432" s="6"/>
      <c r="DZ432" s="17"/>
      <c r="EA432" s="49">
        <f t="shared" ref="EA432:EJ432" si="893">EA429*EA431</f>
        <v>9.768</v>
      </c>
      <c r="EB432" s="49">
        <f t="shared" si="893"/>
        <v>39.072</v>
      </c>
      <c r="EC432" s="49">
        <f t="shared" si="893"/>
        <v>146.52</v>
      </c>
      <c r="ED432" s="49">
        <f t="shared" si="893"/>
        <v>117.216</v>
      </c>
      <c r="EE432" s="49">
        <f t="shared" si="893"/>
        <v>146.52</v>
      </c>
      <c r="EF432" s="49">
        <f t="shared" si="893"/>
        <v>234.432</v>
      </c>
      <c r="EG432" s="49">
        <f t="shared" si="893"/>
        <v>136.752</v>
      </c>
      <c r="EH432" s="49">
        <f t="shared" si="893"/>
        <v>0</v>
      </c>
      <c r="EI432" s="49">
        <f t="shared" si="893"/>
        <v>0</v>
      </c>
      <c r="EJ432" s="50">
        <f t="shared" si="893"/>
        <v>0</v>
      </c>
      <c r="EL432" s="16" t="s">
        <v>28</v>
      </c>
      <c r="EM432" s="6"/>
      <c r="EN432" s="6"/>
      <c r="EO432" s="17"/>
      <c r="EP432" s="49">
        <f t="shared" ref="EP432:EY432" si="894">EP429*EP431</f>
        <v>9.768</v>
      </c>
      <c r="EQ432" s="49">
        <f t="shared" si="894"/>
        <v>39.072</v>
      </c>
      <c r="ER432" s="49">
        <f t="shared" si="894"/>
        <v>146.52</v>
      </c>
      <c r="ES432" s="49">
        <f t="shared" si="894"/>
        <v>117.216</v>
      </c>
      <c r="ET432" s="49">
        <f t="shared" si="894"/>
        <v>146.52</v>
      </c>
      <c r="EU432" s="49">
        <f t="shared" si="894"/>
        <v>234.432</v>
      </c>
      <c r="EV432" s="49">
        <f t="shared" si="894"/>
        <v>136.752</v>
      </c>
      <c r="EW432" s="49">
        <f t="shared" si="894"/>
        <v>0</v>
      </c>
      <c r="EX432" s="49">
        <f t="shared" si="894"/>
        <v>0</v>
      </c>
      <c r="EY432" s="50">
        <f t="shared" si="894"/>
        <v>0</v>
      </c>
      <c r="FA432" s="16" t="s">
        <v>28</v>
      </c>
      <c r="FB432" s="6"/>
      <c r="FC432" s="6"/>
      <c r="FD432" s="17"/>
      <c r="FE432" s="49">
        <f t="shared" ref="FE432:FN432" si="895">FE429*FE431</f>
        <v>9.768</v>
      </c>
      <c r="FF432" s="49">
        <f t="shared" si="895"/>
        <v>39.072</v>
      </c>
      <c r="FG432" s="49">
        <f t="shared" si="895"/>
        <v>146.52</v>
      </c>
      <c r="FH432" s="49">
        <f t="shared" si="895"/>
        <v>117.216</v>
      </c>
      <c r="FI432" s="49">
        <f t="shared" si="895"/>
        <v>146.52</v>
      </c>
      <c r="FJ432" s="49">
        <f t="shared" si="895"/>
        <v>234.432</v>
      </c>
      <c r="FK432" s="49">
        <f t="shared" si="895"/>
        <v>136.752</v>
      </c>
      <c r="FL432" s="49">
        <f t="shared" si="895"/>
        <v>0</v>
      </c>
      <c r="FM432" s="49">
        <f t="shared" si="895"/>
        <v>0</v>
      </c>
      <c r="FN432" s="50">
        <f t="shared" si="895"/>
        <v>0</v>
      </c>
      <c r="FP432" s="16" t="s">
        <v>28</v>
      </c>
      <c r="FQ432" s="6"/>
      <c r="FR432" s="6"/>
      <c r="FS432" s="17"/>
      <c r="FT432" s="49">
        <f t="shared" ref="FT432:GC432" si="896">FT429*FT431</f>
        <v>9.768</v>
      </c>
      <c r="FU432" s="49">
        <f t="shared" si="896"/>
        <v>39.072</v>
      </c>
      <c r="FV432" s="49">
        <f t="shared" si="896"/>
        <v>146.52</v>
      </c>
      <c r="FW432" s="49">
        <f t="shared" si="896"/>
        <v>117.216</v>
      </c>
      <c r="FX432" s="49">
        <f t="shared" si="896"/>
        <v>146.52</v>
      </c>
      <c r="FY432" s="49">
        <f t="shared" si="896"/>
        <v>234.432</v>
      </c>
      <c r="FZ432" s="49">
        <f t="shared" si="896"/>
        <v>136.752</v>
      </c>
      <c r="GA432" s="49">
        <f t="shared" si="896"/>
        <v>0</v>
      </c>
      <c r="GB432" s="49">
        <f t="shared" si="896"/>
        <v>0</v>
      </c>
      <c r="GC432" s="50">
        <f t="shared" si="896"/>
        <v>0</v>
      </c>
      <c r="GE432" s="16" t="s">
        <v>28</v>
      </c>
      <c r="GF432" s="6"/>
      <c r="GG432" s="6"/>
      <c r="GH432" s="17"/>
      <c r="GI432" s="49">
        <f t="shared" ref="GI432:GR432" si="897">GI429*GI431</f>
        <v>9.768</v>
      </c>
      <c r="GJ432" s="49">
        <f t="shared" si="897"/>
        <v>39.072</v>
      </c>
      <c r="GK432" s="49">
        <f t="shared" si="897"/>
        <v>146.52</v>
      </c>
      <c r="GL432" s="49">
        <f t="shared" si="897"/>
        <v>117.216</v>
      </c>
      <c r="GM432" s="49">
        <f t="shared" si="897"/>
        <v>146.52</v>
      </c>
      <c r="GN432" s="49">
        <f t="shared" si="897"/>
        <v>234.432</v>
      </c>
      <c r="GO432" s="49">
        <f t="shared" si="897"/>
        <v>136.752</v>
      </c>
      <c r="GP432" s="49">
        <f t="shared" si="897"/>
        <v>0</v>
      </c>
      <c r="GQ432" s="49">
        <f t="shared" si="897"/>
        <v>0</v>
      </c>
      <c r="GR432" s="50">
        <f t="shared" si="897"/>
        <v>0</v>
      </c>
    </row>
    <row r="433" ht="15.75" customHeight="1">
      <c r="A433" s="102"/>
      <c r="G433" s="16" t="s">
        <v>29</v>
      </c>
      <c r="H433" s="6"/>
      <c r="I433" s="6"/>
      <c r="J433" s="17"/>
      <c r="K433" s="46">
        <f t="shared" ref="K433:T433" si="898">K382</f>
        <v>0.15</v>
      </c>
      <c r="L433" s="46">
        <f t="shared" si="898"/>
        <v>0.2</v>
      </c>
      <c r="M433" s="46">
        <f t="shared" si="898"/>
        <v>0.3</v>
      </c>
      <c r="N433" s="46">
        <f t="shared" si="898"/>
        <v>0.55</v>
      </c>
      <c r="O433" s="46">
        <f t="shared" si="898"/>
        <v>0.55</v>
      </c>
      <c r="P433" s="46">
        <f t="shared" si="898"/>
        <v>0.55</v>
      </c>
      <c r="Q433" s="46">
        <f t="shared" si="898"/>
        <v>0.55</v>
      </c>
      <c r="R433" s="46">
        <f t="shared" si="898"/>
        <v>0.55</v>
      </c>
      <c r="S433" s="46">
        <f t="shared" si="898"/>
        <v>0.2</v>
      </c>
      <c r="T433" s="46">
        <f t="shared" si="898"/>
        <v>0.2</v>
      </c>
      <c r="V433" s="16" t="s">
        <v>29</v>
      </c>
      <c r="W433" s="6"/>
      <c r="X433" s="6"/>
      <c r="Y433" s="17"/>
      <c r="Z433" s="46">
        <f t="shared" ref="Z433:AI433" si="899">K433</f>
        <v>0.15</v>
      </c>
      <c r="AA433" s="46">
        <f t="shared" si="899"/>
        <v>0.2</v>
      </c>
      <c r="AB433" s="46">
        <f t="shared" si="899"/>
        <v>0.3</v>
      </c>
      <c r="AC433" s="46">
        <f t="shared" si="899"/>
        <v>0.55</v>
      </c>
      <c r="AD433" s="46">
        <f t="shared" si="899"/>
        <v>0.55</v>
      </c>
      <c r="AE433" s="46">
        <f t="shared" si="899"/>
        <v>0.55</v>
      </c>
      <c r="AF433" s="46">
        <f t="shared" si="899"/>
        <v>0.55</v>
      </c>
      <c r="AG433" s="46">
        <f t="shared" si="899"/>
        <v>0.55</v>
      </c>
      <c r="AH433" s="46">
        <f t="shared" si="899"/>
        <v>0.2</v>
      </c>
      <c r="AI433" s="46">
        <f t="shared" si="899"/>
        <v>0.2</v>
      </c>
      <c r="AK433" s="16" t="s">
        <v>29</v>
      </c>
      <c r="AL433" s="6"/>
      <c r="AM433" s="6"/>
      <c r="AN433" s="17"/>
      <c r="AO433" s="46">
        <f t="shared" ref="AO433:AX433" si="900">Z433</f>
        <v>0.15</v>
      </c>
      <c r="AP433" s="46">
        <f t="shared" si="900"/>
        <v>0.2</v>
      </c>
      <c r="AQ433" s="46">
        <f t="shared" si="900"/>
        <v>0.3</v>
      </c>
      <c r="AR433" s="46">
        <f t="shared" si="900"/>
        <v>0.55</v>
      </c>
      <c r="AS433" s="46">
        <f t="shared" si="900"/>
        <v>0.55</v>
      </c>
      <c r="AT433" s="46">
        <f t="shared" si="900"/>
        <v>0.55</v>
      </c>
      <c r="AU433" s="46">
        <f t="shared" si="900"/>
        <v>0.55</v>
      </c>
      <c r="AV433" s="46">
        <f t="shared" si="900"/>
        <v>0.55</v>
      </c>
      <c r="AW433" s="46">
        <f t="shared" si="900"/>
        <v>0.2</v>
      </c>
      <c r="AX433" s="46">
        <f t="shared" si="900"/>
        <v>0.2</v>
      </c>
      <c r="AZ433" s="16" t="s">
        <v>29</v>
      </c>
      <c r="BA433" s="6"/>
      <c r="BB433" s="6"/>
      <c r="BC433" s="17"/>
      <c r="BD433" s="46">
        <f t="shared" ref="BD433:BM433" si="901">AO433</f>
        <v>0.15</v>
      </c>
      <c r="BE433" s="46">
        <f t="shared" si="901"/>
        <v>0.2</v>
      </c>
      <c r="BF433" s="46">
        <f t="shared" si="901"/>
        <v>0.3</v>
      </c>
      <c r="BG433" s="46">
        <f t="shared" si="901"/>
        <v>0.55</v>
      </c>
      <c r="BH433" s="46">
        <f t="shared" si="901"/>
        <v>0.55</v>
      </c>
      <c r="BI433" s="46">
        <f t="shared" si="901"/>
        <v>0.55</v>
      </c>
      <c r="BJ433" s="46">
        <f t="shared" si="901"/>
        <v>0.55</v>
      </c>
      <c r="BK433" s="46">
        <f t="shared" si="901"/>
        <v>0.55</v>
      </c>
      <c r="BL433" s="46">
        <f t="shared" si="901"/>
        <v>0.2</v>
      </c>
      <c r="BM433" s="46">
        <f t="shared" si="901"/>
        <v>0.2</v>
      </c>
      <c r="BO433" s="16" t="s">
        <v>29</v>
      </c>
      <c r="BP433" s="6"/>
      <c r="BQ433" s="6"/>
      <c r="BR433" s="17"/>
      <c r="BS433" s="46">
        <f t="shared" ref="BS433:CB433" si="902">BD433</f>
        <v>0.15</v>
      </c>
      <c r="BT433" s="46">
        <f t="shared" si="902"/>
        <v>0.2</v>
      </c>
      <c r="BU433" s="46">
        <f t="shared" si="902"/>
        <v>0.3</v>
      </c>
      <c r="BV433" s="46">
        <f t="shared" si="902"/>
        <v>0.55</v>
      </c>
      <c r="BW433" s="46">
        <f t="shared" si="902"/>
        <v>0.55</v>
      </c>
      <c r="BX433" s="46">
        <f t="shared" si="902"/>
        <v>0.55</v>
      </c>
      <c r="BY433" s="46">
        <f t="shared" si="902"/>
        <v>0.55</v>
      </c>
      <c r="BZ433" s="46">
        <f t="shared" si="902"/>
        <v>0.55</v>
      </c>
      <c r="CA433" s="46">
        <f t="shared" si="902"/>
        <v>0.2</v>
      </c>
      <c r="CB433" s="46">
        <f t="shared" si="902"/>
        <v>0.2</v>
      </c>
      <c r="CD433" s="16" t="s">
        <v>29</v>
      </c>
      <c r="CE433" s="6"/>
      <c r="CF433" s="6"/>
      <c r="CG433" s="17"/>
      <c r="CH433" s="46">
        <f t="shared" ref="CH433:CQ433" si="903">BS433</f>
        <v>0.15</v>
      </c>
      <c r="CI433" s="46">
        <f t="shared" si="903"/>
        <v>0.2</v>
      </c>
      <c r="CJ433" s="46">
        <f t="shared" si="903"/>
        <v>0.3</v>
      </c>
      <c r="CK433" s="46">
        <f t="shared" si="903"/>
        <v>0.55</v>
      </c>
      <c r="CL433" s="46">
        <f t="shared" si="903"/>
        <v>0.55</v>
      </c>
      <c r="CM433" s="46">
        <f t="shared" si="903"/>
        <v>0.55</v>
      </c>
      <c r="CN433" s="46">
        <f t="shared" si="903"/>
        <v>0.55</v>
      </c>
      <c r="CO433" s="46">
        <f t="shared" si="903"/>
        <v>0.55</v>
      </c>
      <c r="CP433" s="46">
        <f t="shared" si="903"/>
        <v>0.2</v>
      </c>
      <c r="CQ433" s="46">
        <f t="shared" si="903"/>
        <v>0.2</v>
      </c>
      <c r="CS433" s="16" t="s">
        <v>29</v>
      </c>
      <c r="CT433" s="6"/>
      <c r="CU433" s="6"/>
      <c r="CV433" s="17"/>
      <c r="CW433" s="46">
        <f t="shared" ref="CW433:DF433" si="904">CH433</f>
        <v>0.15</v>
      </c>
      <c r="CX433" s="46">
        <f t="shared" si="904"/>
        <v>0.2</v>
      </c>
      <c r="CY433" s="46">
        <f t="shared" si="904"/>
        <v>0.3</v>
      </c>
      <c r="CZ433" s="46">
        <f t="shared" si="904"/>
        <v>0.55</v>
      </c>
      <c r="DA433" s="46">
        <f t="shared" si="904"/>
        <v>0.55</v>
      </c>
      <c r="DB433" s="46">
        <f t="shared" si="904"/>
        <v>0.55</v>
      </c>
      <c r="DC433" s="46">
        <f t="shared" si="904"/>
        <v>0.55</v>
      </c>
      <c r="DD433" s="46">
        <f t="shared" si="904"/>
        <v>0.55</v>
      </c>
      <c r="DE433" s="46">
        <f t="shared" si="904"/>
        <v>0.2</v>
      </c>
      <c r="DF433" s="46">
        <f t="shared" si="904"/>
        <v>0.2</v>
      </c>
      <c r="DH433" s="16" t="s">
        <v>29</v>
      </c>
      <c r="DI433" s="6"/>
      <c r="DJ433" s="6"/>
      <c r="DK433" s="17"/>
      <c r="DL433" s="46">
        <f t="shared" ref="DL433:DU433" si="905">CW433</f>
        <v>0.15</v>
      </c>
      <c r="DM433" s="46">
        <f t="shared" si="905"/>
        <v>0.2</v>
      </c>
      <c r="DN433" s="46">
        <f t="shared" si="905"/>
        <v>0.3</v>
      </c>
      <c r="DO433" s="46">
        <f t="shared" si="905"/>
        <v>0.55</v>
      </c>
      <c r="DP433" s="46">
        <f t="shared" si="905"/>
        <v>0.55</v>
      </c>
      <c r="DQ433" s="46">
        <f t="shared" si="905"/>
        <v>0.55</v>
      </c>
      <c r="DR433" s="46">
        <f t="shared" si="905"/>
        <v>0.55</v>
      </c>
      <c r="DS433" s="46">
        <f t="shared" si="905"/>
        <v>0.55</v>
      </c>
      <c r="DT433" s="46">
        <f t="shared" si="905"/>
        <v>0.2</v>
      </c>
      <c r="DU433" s="46">
        <f t="shared" si="905"/>
        <v>0.2</v>
      </c>
      <c r="DW433" s="16" t="s">
        <v>29</v>
      </c>
      <c r="DX433" s="6"/>
      <c r="DY433" s="6"/>
      <c r="DZ433" s="17"/>
      <c r="EA433" s="46">
        <f t="shared" ref="EA433:EJ433" si="906">DL433</f>
        <v>0.15</v>
      </c>
      <c r="EB433" s="46">
        <f t="shared" si="906"/>
        <v>0.2</v>
      </c>
      <c r="EC433" s="46">
        <f t="shared" si="906"/>
        <v>0.3</v>
      </c>
      <c r="ED433" s="46">
        <f t="shared" si="906"/>
        <v>0.55</v>
      </c>
      <c r="EE433" s="46">
        <f t="shared" si="906"/>
        <v>0.55</v>
      </c>
      <c r="EF433" s="46">
        <f t="shared" si="906"/>
        <v>0.55</v>
      </c>
      <c r="EG433" s="46">
        <f t="shared" si="906"/>
        <v>0.55</v>
      </c>
      <c r="EH433" s="46">
        <f t="shared" si="906"/>
        <v>0.55</v>
      </c>
      <c r="EI433" s="46">
        <f t="shared" si="906"/>
        <v>0.2</v>
      </c>
      <c r="EJ433" s="46">
        <f t="shared" si="906"/>
        <v>0.2</v>
      </c>
      <c r="EL433" s="16" t="s">
        <v>29</v>
      </c>
      <c r="EM433" s="6"/>
      <c r="EN433" s="6"/>
      <c r="EO433" s="17"/>
      <c r="EP433" s="46">
        <f t="shared" ref="EP433:EY433" si="907">EA433</f>
        <v>0.15</v>
      </c>
      <c r="EQ433" s="46">
        <f t="shared" si="907"/>
        <v>0.2</v>
      </c>
      <c r="ER433" s="46">
        <f t="shared" si="907"/>
        <v>0.3</v>
      </c>
      <c r="ES433" s="46">
        <f t="shared" si="907"/>
        <v>0.55</v>
      </c>
      <c r="ET433" s="46">
        <f t="shared" si="907"/>
        <v>0.55</v>
      </c>
      <c r="EU433" s="46">
        <f t="shared" si="907"/>
        <v>0.55</v>
      </c>
      <c r="EV433" s="46">
        <f t="shared" si="907"/>
        <v>0.55</v>
      </c>
      <c r="EW433" s="46">
        <f t="shared" si="907"/>
        <v>0.55</v>
      </c>
      <c r="EX433" s="46">
        <f t="shared" si="907"/>
        <v>0.2</v>
      </c>
      <c r="EY433" s="46">
        <f t="shared" si="907"/>
        <v>0.2</v>
      </c>
      <c r="FA433" s="16" t="s">
        <v>29</v>
      </c>
      <c r="FB433" s="6"/>
      <c r="FC433" s="6"/>
      <c r="FD433" s="17"/>
      <c r="FE433" s="46">
        <f t="shared" ref="FE433:FN433" si="908">EP433</f>
        <v>0.15</v>
      </c>
      <c r="FF433" s="46">
        <f t="shared" si="908"/>
        <v>0.2</v>
      </c>
      <c r="FG433" s="46">
        <f t="shared" si="908"/>
        <v>0.3</v>
      </c>
      <c r="FH433" s="46">
        <f t="shared" si="908"/>
        <v>0.55</v>
      </c>
      <c r="FI433" s="46">
        <f t="shared" si="908"/>
        <v>0.55</v>
      </c>
      <c r="FJ433" s="46">
        <f t="shared" si="908"/>
        <v>0.55</v>
      </c>
      <c r="FK433" s="46">
        <f t="shared" si="908"/>
        <v>0.55</v>
      </c>
      <c r="FL433" s="46">
        <f t="shared" si="908"/>
        <v>0.55</v>
      </c>
      <c r="FM433" s="46">
        <f t="shared" si="908"/>
        <v>0.2</v>
      </c>
      <c r="FN433" s="46">
        <f t="shared" si="908"/>
        <v>0.2</v>
      </c>
      <c r="FP433" s="16" t="s">
        <v>29</v>
      </c>
      <c r="FQ433" s="6"/>
      <c r="FR433" s="6"/>
      <c r="FS433" s="17"/>
      <c r="FT433" s="46">
        <f t="shared" ref="FT433:GC433" si="909">FE433</f>
        <v>0.15</v>
      </c>
      <c r="FU433" s="46">
        <f t="shared" si="909"/>
        <v>0.2</v>
      </c>
      <c r="FV433" s="46">
        <f t="shared" si="909"/>
        <v>0.3</v>
      </c>
      <c r="FW433" s="46">
        <f t="shared" si="909"/>
        <v>0.55</v>
      </c>
      <c r="FX433" s="46">
        <f t="shared" si="909"/>
        <v>0.55</v>
      </c>
      <c r="FY433" s="46">
        <f t="shared" si="909"/>
        <v>0.55</v>
      </c>
      <c r="FZ433" s="46">
        <f t="shared" si="909"/>
        <v>0.55</v>
      </c>
      <c r="GA433" s="46">
        <f t="shared" si="909"/>
        <v>0.55</v>
      </c>
      <c r="GB433" s="46">
        <f t="shared" si="909"/>
        <v>0.2</v>
      </c>
      <c r="GC433" s="46">
        <f t="shared" si="909"/>
        <v>0.2</v>
      </c>
      <c r="GE433" s="16" t="s">
        <v>29</v>
      </c>
      <c r="GF433" s="6"/>
      <c r="GG433" s="6"/>
      <c r="GH433" s="17"/>
      <c r="GI433" s="46">
        <f t="shared" ref="GI433:GR433" si="910">FT433</f>
        <v>0.15</v>
      </c>
      <c r="GJ433" s="46">
        <f t="shared" si="910"/>
        <v>0.2</v>
      </c>
      <c r="GK433" s="46">
        <f t="shared" si="910"/>
        <v>0.3</v>
      </c>
      <c r="GL433" s="46">
        <f t="shared" si="910"/>
        <v>0.55</v>
      </c>
      <c r="GM433" s="46">
        <f t="shared" si="910"/>
        <v>0.55</v>
      </c>
      <c r="GN433" s="46">
        <f t="shared" si="910"/>
        <v>0.55</v>
      </c>
      <c r="GO433" s="46">
        <f t="shared" si="910"/>
        <v>0.55</v>
      </c>
      <c r="GP433" s="46">
        <f t="shared" si="910"/>
        <v>0.55</v>
      </c>
      <c r="GQ433" s="46">
        <f t="shared" si="910"/>
        <v>0.2</v>
      </c>
      <c r="GR433" s="46">
        <f t="shared" si="910"/>
        <v>0.2</v>
      </c>
    </row>
    <row r="434" ht="15.75" customHeight="1">
      <c r="A434" s="102"/>
      <c r="G434" s="16" t="s">
        <v>30</v>
      </c>
      <c r="H434" s="6"/>
      <c r="I434" s="6"/>
      <c r="J434" s="17"/>
      <c r="K434" s="49">
        <f t="shared" ref="K434:T434" si="911">K432-(K432*K433)</f>
        <v>8.3028</v>
      </c>
      <c r="L434" s="49">
        <f t="shared" si="911"/>
        <v>31.2576</v>
      </c>
      <c r="M434" s="49">
        <f t="shared" si="911"/>
        <v>102.564</v>
      </c>
      <c r="N434" s="49">
        <f t="shared" si="911"/>
        <v>52.7472</v>
      </c>
      <c r="O434" s="49">
        <f t="shared" si="911"/>
        <v>65.934</v>
      </c>
      <c r="P434" s="49">
        <f t="shared" si="911"/>
        <v>105.4944</v>
      </c>
      <c r="Q434" s="49">
        <f t="shared" si="911"/>
        <v>61.5384</v>
      </c>
      <c r="R434" s="49">
        <f t="shared" si="911"/>
        <v>0</v>
      </c>
      <c r="S434" s="49">
        <f t="shared" si="911"/>
        <v>0</v>
      </c>
      <c r="T434" s="50">
        <f t="shared" si="911"/>
        <v>0</v>
      </c>
      <c r="V434" s="16" t="s">
        <v>30</v>
      </c>
      <c r="W434" s="6"/>
      <c r="X434" s="6"/>
      <c r="Y434" s="17"/>
      <c r="Z434" s="49">
        <f t="shared" ref="Z434:AI434" si="912">Z432-(Z432*Z433)</f>
        <v>8.3028</v>
      </c>
      <c r="AA434" s="49">
        <f t="shared" si="912"/>
        <v>31.2576</v>
      </c>
      <c r="AB434" s="49">
        <f t="shared" si="912"/>
        <v>102.564</v>
      </c>
      <c r="AC434" s="49">
        <f t="shared" si="912"/>
        <v>52.7472</v>
      </c>
      <c r="AD434" s="49">
        <f t="shared" si="912"/>
        <v>65.934</v>
      </c>
      <c r="AE434" s="49">
        <f t="shared" si="912"/>
        <v>105.4944</v>
      </c>
      <c r="AF434" s="49">
        <f t="shared" si="912"/>
        <v>61.5384</v>
      </c>
      <c r="AG434" s="49">
        <f t="shared" si="912"/>
        <v>0</v>
      </c>
      <c r="AH434" s="49">
        <f t="shared" si="912"/>
        <v>0</v>
      </c>
      <c r="AI434" s="50">
        <f t="shared" si="912"/>
        <v>0</v>
      </c>
      <c r="AK434" s="16" t="s">
        <v>30</v>
      </c>
      <c r="AL434" s="6"/>
      <c r="AM434" s="6"/>
      <c r="AN434" s="17"/>
      <c r="AO434" s="49">
        <f t="shared" ref="AO434:AX434" si="913">AO432-(AO432*AO433)</f>
        <v>8.3028</v>
      </c>
      <c r="AP434" s="49">
        <f t="shared" si="913"/>
        <v>31.2576</v>
      </c>
      <c r="AQ434" s="49">
        <f t="shared" si="913"/>
        <v>102.564</v>
      </c>
      <c r="AR434" s="49">
        <f t="shared" si="913"/>
        <v>52.7472</v>
      </c>
      <c r="AS434" s="49">
        <f t="shared" si="913"/>
        <v>65.934</v>
      </c>
      <c r="AT434" s="49">
        <f t="shared" si="913"/>
        <v>105.4944</v>
      </c>
      <c r="AU434" s="49">
        <f t="shared" si="913"/>
        <v>61.5384</v>
      </c>
      <c r="AV434" s="49">
        <f t="shared" si="913"/>
        <v>0</v>
      </c>
      <c r="AW434" s="49">
        <f t="shared" si="913"/>
        <v>0</v>
      </c>
      <c r="AX434" s="50">
        <f t="shared" si="913"/>
        <v>0</v>
      </c>
      <c r="AZ434" s="16" t="s">
        <v>30</v>
      </c>
      <c r="BA434" s="6"/>
      <c r="BB434" s="6"/>
      <c r="BC434" s="17"/>
      <c r="BD434" s="49">
        <f t="shared" ref="BD434:BM434" si="914">BD432-(BD432*BD433)</f>
        <v>8.3028</v>
      </c>
      <c r="BE434" s="49">
        <f t="shared" si="914"/>
        <v>31.2576</v>
      </c>
      <c r="BF434" s="49">
        <f t="shared" si="914"/>
        <v>102.564</v>
      </c>
      <c r="BG434" s="49">
        <f t="shared" si="914"/>
        <v>52.7472</v>
      </c>
      <c r="BH434" s="49">
        <f t="shared" si="914"/>
        <v>65.934</v>
      </c>
      <c r="BI434" s="49">
        <f t="shared" si="914"/>
        <v>105.4944</v>
      </c>
      <c r="BJ434" s="49">
        <f t="shared" si="914"/>
        <v>61.5384</v>
      </c>
      <c r="BK434" s="49">
        <f t="shared" si="914"/>
        <v>0</v>
      </c>
      <c r="BL434" s="49">
        <f t="shared" si="914"/>
        <v>0</v>
      </c>
      <c r="BM434" s="50">
        <f t="shared" si="914"/>
        <v>0</v>
      </c>
      <c r="BO434" s="16" t="s">
        <v>30</v>
      </c>
      <c r="BP434" s="6"/>
      <c r="BQ434" s="6"/>
      <c r="BR434" s="17"/>
      <c r="BS434" s="49">
        <f t="shared" ref="BS434:CB434" si="915">BS432-(BS432*BS433)</f>
        <v>8.3028</v>
      </c>
      <c r="BT434" s="49">
        <f t="shared" si="915"/>
        <v>31.2576</v>
      </c>
      <c r="BU434" s="49">
        <f t="shared" si="915"/>
        <v>102.564</v>
      </c>
      <c r="BV434" s="49">
        <f t="shared" si="915"/>
        <v>52.7472</v>
      </c>
      <c r="BW434" s="49">
        <f t="shared" si="915"/>
        <v>65.934</v>
      </c>
      <c r="BX434" s="49">
        <f t="shared" si="915"/>
        <v>105.4944</v>
      </c>
      <c r="BY434" s="49">
        <f t="shared" si="915"/>
        <v>61.5384</v>
      </c>
      <c r="BZ434" s="49">
        <f t="shared" si="915"/>
        <v>0</v>
      </c>
      <c r="CA434" s="49">
        <f t="shared" si="915"/>
        <v>0</v>
      </c>
      <c r="CB434" s="50">
        <f t="shared" si="915"/>
        <v>0</v>
      </c>
      <c r="CD434" s="16" t="s">
        <v>30</v>
      </c>
      <c r="CE434" s="6"/>
      <c r="CF434" s="6"/>
      <c r="CG434" s="17"/>
      <c r="CH434" s="49">
        <f t="shared" ref="CH434:CQ434" si="916">CH432-(CH432*CH433)</f>
        <v>8.3028</v>
      </c>
      <c r="CI434" s="49">
        <f t="shared" si="916"/>
        <v>31.2576</v>
      </c>
      <c r="CJ434" s="49">
        <f t="shared" si="916"/>
        <v>102.564</v>
      </c>
      <c r="CK434" s="49">
        <f t="shared" si="916"/>
        <v>52.7472</v>
      </c>
      <c r="CL434" s="49">
        <f t="shared" si="916"/>
        <v>65.934</v>
      </c>
      <c r="CM434" s="49">
        <f t="shared" si="916"/>
        <v>105.4944</v>
      </c>
      <c r="CN434" s="49">
        <f t="shared" si="916"/>
        <v>61.5384</v>
      </c>
      <c r="CO434" s="49">
        <f t="shared" si="916"/>
        <v>0</v>
      </c>
      <c r="CP434" s="49">
        <f t="shared" si="916"/>
        <v>0</v>
      </c>
      <c r="CQ434" s="50">
        <f t="shared" si="916"/>
        <v>0</v>
      </c>
      <c r="CS434" s="16" t="s">
        <v>30</v>
      </c>
      <c r="CT434" s="6"/>
      <c r="CU434" s="6"/>
      <c r="CV434" s="17"/>
      <c r="CW434" s="49">
        <f t="shared" ref="CW434:DF434" si="917">CW432-(CW432*CW433)</f>
        <v>8.3028</v>
      </c>
      <c r="CX434" s="49">
        <f t="shared" si="917"/>
        <v>31.2576</v>
      </c>
      <c r="CY434" s="49">
        <f t="shared" si="917"/>
        <v>102.564</v>
      </c>
      <c r="CZ434" s="49">
        <f t="shared" si="917"/>
        <v>52.7472</v>
      </c>
      <c r="DA434" s="49">
        <f t="shared" si="917"/>
        <v>65.934</v>
      </c>
      <c r="DB434" s="49">
        <f t="shared" si="917"/>
        <v>105.4944</v>
      </c>
      <c r="DC434" s="49">
        <f t="shared" si="917"/>
        <v>61.5384</v>
      </c>
      <c r="DD434" s="49">
        <f t="shared" si="917"/>
        <v>0</v>
      </c>
      <c r="DE434" s="49">
        <f t="shared" si="917"/>
        <v>0</v>
      </c>
      <c r="DF434" s="50">
        <f t="shared" si="917"/>
        <v>0</v>
      </c>
      <c r="DH434" s="16" t="s">
        <v>30</v>
      </c>
      <c r="DI434" s="6"/>
      <c r="DJ434" s="6"/>
      <c r="DK434" s="17"/>
      <c r="DL434" s="49">
        <f t="shared" ref="DL434:DU434" si="918">DL432-(DL432*DL433)</f>
        <v>8.3028</v>
      </c>
      <c r="DM434" s="49">
        <f t="shared" si="918"/>
        <v>31.2576</v>
      </c>
      <c r="DN434" s="49">
        <f t="shared" si="918"/>
        <v>102.564</v>
      </c>
      <c r="DO434" s="49">
        <f t="shared" si="918"/>
        <v>52.7472</v>
      </c>
      <c r="DP434" s="49">
        <f t="shared" si="918"/>
        <v>65.934</v>
      </c>
      <c r="DQ434" s="49">
        <f t="shared" si="918"/>
        <v>105.4944</v>
      </c>
      <c r="DR434" s="49">
        <f t="shared" si="918"/>
        <v>61.5384</v>
      </c>
      <c r="DS434" s="49">
        <f t="shared" si="918"/>
        <v>0</v>
      </c>
      <c r="DT434" s="49">
        <f t="shared" si="918"/>
        <v>0</v>
      </c>
      <c r="DU434" s="50">
        <f t="shared" si="918"/>
        <v>0</v>
      </c>
      <c r="DW434" s="16" t="s">
        <v>30</v>
      </c>
      <c r="DX434" s="6"/>
      <c r="DY434" s="6"/>
      <c r="DZ434" s="17"/>
      <c r="EA434" s="49">
        <f t="shared" ref="EA434:EJ434" si="919">EA432-(EA432*EA433)</f>
        <v>8.3028</v>
      </c>
      <c r="EB434" s="49">
        <f t="shared" si="919"/>
        <v>31.2576</v>
      </c>
      <c r="EC434" s="49">
        <f t="shared" si="919"/>
        <v>102.564</v>
      </c>
      <c r="ED434" s="49">
        <f t="shared" si="919"/>
        <v>52.7472</v>
      </c>
      <c r="EE434" s="49">
        <f t="shared" si="919"/>
        <v>65.934</v>
      </c>
      <c r="EF434" s="49">
        <f t="shared" si="919"/>
        <v>105.4944</v>
      </c>
      <c r="EG434" s="49">
        <f t="shared" si="919"/>
        <v>61.5384</v>
      </c>
      <c r="EH434" s="49">
        <f t="shared" si="919"/>
        <v>0</v>
      </c>
      <c r="EI434" s="49">
        <f t="shared" si="919"/>
        <v>0</v>
      </c>
      <c r="EJ434" s="50">
        <f t="shared" si="919"/>
        <v>0</v>
      </c>
      <c r="EL434" s="16" t="s">
        <v>30</v>
      </c>
      <c r="EM434" s="6"/>
      <c r="EN434" s="6"/>
      <c r="EO434" s="17"/>
      <c r="EP434" s="49">
        <f t="shared" ref="EP434:EY434" si="920">EP432-(EP432*EP433)</f>
        <v>8.3028</v>
      </c>
      <c r="EQ434" s="49">
        <f t="shared" si="920"/>
        <v>31.2576</v>
      </c>
      <c r="ER434" s="49">
        <f t="shared" si="920"/>
        <v>102.564</v>
      </c>
      <c r="ES434" s="49">
        <f t="shared" si="920"/>
        <v>52.7472</v>
      </c>
      <c r="ET434" s="49">
        <f t="shared" si="920"/>
        <v>65.934</v>
      </c>
      <c r="EU434" s="49">
        <f t="shared" si="920"/>
        <v>105.4944</v>
      </c>
      <c r="EV434" s="49">
        <f t="shared" si="920"/>
        <v>61.5384</v>
      </c>
      <c r="EW434" s="49">
        <f t="shared" si="920"/>
        <v>0</v>
      </c>
      <c r="EX434" s="49">
        <f t="shared" si="920"/>
        <v>0</v>
      </c>
      <c r="EY434" s="50">
        <f t="shared" si="920"/>
        <v>0</v>
      </c>
      <c r="FA434" s="16" t="s">
        <v>30</v>
      </c>
      <c r="FB434" s="6"/>
      <c r="FC434" s="6"/>
      <c r="FD434" s="17"/>
      <c r="FE434" s="49">
        <f t="shared" ref="FE434:FN434" si="921">FE432-(FE432*FE433)</f>
        <v>8.3028</v>
      </c>
      <c r="FF434" s="49">
        <f t="shared" si="921"/>
        <v>31.2576</v>
      </c>
      <c r="FG434" s="49">
        <f t="shared" si="921"/>
        <v>102.564</v>
      </c>
      <c r="FH434" s="49">
        <f t="shared" si="921"/>
        <v>52.7472</v>
      </c>
      <c r="FI434" s="49">
        <f t="shared" si="921"/>
        <v>65.934</v>
      </c>
      <c r="FJ434" s="49">
        <f t="shared" si="921"/>
        <v>105.4944</v>
      </c>
      <c r="FK434" s="49">
        <f t="shared" si="921"/>
        <v>61.5384</v>
      </c>
      <c r="FL434" s="49">
        <f t="shared" si="921"/>
        <v>0</v>
      </c>
      <c r="FM434" s="49">
        <f t="shared" si="921"/>
        <v>0</v>
      </c>
      <c r="FN434" s="50">
        <f t="shared" si="921"/>
        <v>0</v>
      </c>
      <c r="FP434" s="16" t="s">
        <v>30</v>
      </c>
      <c r="FQ434" s="6"/>
      <c r="FR434" s="6"/>
      <c r="FS434" s="17"/>
      <c r="FT434" s="49">
        <f t="shared" ref="FT434:GC434" si="922">FT432-(FT432*FT433)</f>
        <v>8.3028</v>
      </c>
      <c r="FU434" s="49">
        <f t="shared" si="922"/>
        <v>31.2576</v>
      </c>
      <c r="FV434" s="49">
        <f t="shared" si="922"/>
        <v>102.564</v>
      </c>
      <c r="FW434" s="49">
        <f t="shared" si="922"/>
        <v>52.7472</v>
      </c>
      <c r="FX434" s="49">
        <f t="shared" si="922"/>
        <v>65.934</v>
      </c>
      <c r="FY434" s="49">
        <f t="shared" si="922"/>
        <v>105.4944</v>
      </c>
      <c r="FZ434" s="49">
        <f t="shared" si="922"/>
        <v>61.5384</v>
      </c>
      <c r="GA434" s="49">
        <f t="shared" si="922"/>
        <v>0</v>
      </c>
      <c r="GB434" s="49">
        <f t="shared" si="922"/>
        <v>0</v>
      </c>
      <c r="GC434" s="50">
        <f t="shared" si="922"/>
        <v>0</v>
      </c>
      <c r="GE434" s="16" t="s">
        <v>30</v>
      </c>
      <c r="GF434" s="6"/>
      <c r="GG434" s="6"/>
      <c r="GH434" s="17"/>
      <c r="GI434" s="49">
        <f t="shared" ref="GI434:GR434" si="923">GI432-(GI432*GI433)</f>
        <v>8.3028</v>
      </c>
      <c r="GJ434" s="49">
        <f t="shared" si="923"/>
        <v>31.2576</v>
      </c>
      <c r="GK434" s="49">
        <f t="shared" si="923"/>
        <v>102.564</v>
      </c>
      <c r="GL434" s="49">
        <f t="shared" si="923"/>
        <v>52.7472</v>
      </c>
      <c r="GM434" s="49">
        <f t="shared" si="923"/>
        <v>65.934</v>
      </c>
      <c r="GN434" s="49">
        <f t="shared" si="923"/>
        <v>105.4944</v>
      </c>
      <c r="GO434" s="49">
        <f t="shared" si="923"/>
        <v>61.5384</v>
      </c>
      <c r="GP434" s="49">
        <f t="shared" si="923"/>
        <v>0</v>
      </c>
      <c r="GQ434" s="49">
        <f t="shared" si="923"/>
        <v>0</v>
      </c>
      <c r="GR434" s="50">
        <f t="shared" si="923"/>
        <v>0</v>
      </c>
    </row>
    <row r="435" ht="15.75" customHeight="1">
      <c r="A435" s="102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O435" s="48"/>
      <c r="AP435" s="48"/>
      <c r="AQ435" s="48"/>
      <c r="AR435" s="48"/>
      <c r="AS435" s="48"/>
      <c r="AT435" s="48"/>
      <c r="AU435" s="48"/>
      <c r="AV435" s="48"/>
      <c r="AW435" s="48"/>
      <c r="AX435" s="48"/>
      <c r="BD435" s="48"/>
      <c r="BE435" s="48"/>
      <c r="BF435" s="48"/>
      <c r="BG435" s="48"/>
      <c r="BH435" s="48"/>
      <c r="BI435" s="48"/>
      <c r="BJ435" s="48"/>
      <c r="BK435" s="48"/>
      <c r="BL435" s="48"/>
      <c r="BM435" s="48"/>
      <c r="BS435" s="48"/>
      <c r="BT435" s="48"/>
      <c r="BU435" s="48"/>
      <c r="BV435" s="48"/>
      <c r="BW435" s="48"/>
      <c r="BX435" s="48"/>
      <c r="BY435" s="48"/>
      <c r="BZ435" s="48"/>
      <c r="CA435" s="48"/>
      <c r="CB435" s="48"/>
      <c r="CH435" s="48"/>
      <c r="CI435" s="48"/>
      <c r="CJ435" s="48"/>
      <c r="CK435" s="48"/>
      <c r="CL435" s="48"/>
      <c r="CM435" s="48"/>
      <c r="CN435" s="48"/>
      <c r="CO435" s="48"/>
      <c r="CP435" s="48"/>
      <c r="CQ435" s="48"/>
      <c r="CW435" s="48"/>
      <c r="CX435" s="48"/>
      <c r="CY435" s="48"/>
      <c r="CZ435" s="48"/>
      <c r="DA435" s="48"/>
      <c r="DB435" s="48"/>
      <c r="DC435" s="48"/>
      <c r="DD435" s="48"/>
      <c r="DE435" s="48"/>
      <c r="DF435" s="48"/>
      <c r="DL435" s="48"/>
      <c r="DM435" s="48"/>
      <c r="DN435" s="48"/>
      <c r="DO435" s="48"/>
      <c r="DP435" s="48"/>
      <c r="DQ435" s="48"/>
      <c r="DR435" s="48"/>
      <c r="DS435" s="48"/>
      <c r="DT435" s="48"/>
      <c r="DU435" s="48"/>
      <c r="EA435" s="48"/>
      <c r="EB435" s="48"/>
      <c r="EC435" s="48"/>
      <c r="ED435" s="48"/>
      <c r="EE435" s="48"/>
      <c r="EF435" s="48"/>
      <c r="EG435" s="48"/>
      <c r="EH435" s="48"/>
      <c r="EI435" s="48"/>
      <c r="EJ435" s="48"/>
      <c r="EP435" s="48"/>
      <c r="EQ435" s="48"/>
      <c r="ER435" s="48"/>
      <c r="ES435" s="48"/>
      <c r="ET435" s="48"/>
      <c r="EU435" s="48"/>
      <c r="EV435" s="48"/>
      <c r="EW435" s="48"/>
      <c r="EX435" s="48"/>
      <c r="EY435" s="48"/>
      <c r="FE435" s="48"/>
      <c r="FF435" s="48"/>
      <c r="FG435" s="48"/>
      <c r="FH435" s="48"/>
      <c r="FI435" s="48"/>
      <c r="FJ435" s="48"/>
      <c r="FK435" s="48"/>
      <c r="FL435" s="48"/>
      <c r="FM435" s="48"/>
      <c r="FN435" s="48"/>
      <c r="FT435" s="48"/>
      <c r="FU435" s="48"/>
      <c r="FV435" s="48"/>
      <c r="FW435" s="48"/>
      <c r="FX435" s="48"/>
      <c r="FY435" s="48"/>
      <c r="FZ435" s="48"/>
      <c r="GA435" s="48"/>
      <c r="GB435" s="48"/>
      <c r="GC435" s="48"/>
      <c r="GI435" s="48"/>
      <c r="GJ435" s="48"/>
      <c r="GK435" s="48"/>
      <c r="GL435" s="48"/>
      <c r="GM435" s="48"/>
      <c r="GN435" s="48"/>
      <c r="GO435" s="48"/>
      <c r="GP435" s="48"/>
      <c r="GQ435" s="48"/>
      <c r="GR435" s="48"/>
    </row>
    <row r="436" ht="15.75" customHeight="1">
      <c r="A436" s="102"/>
    </row>
    <row r="437" ht="15.75" customHeight="1">
      <c r="A437" s="102"/>
    </row>
    <row r="438" ht="15.75" customHeight="1">
      <c r="A438" s="102"/>
      <c r="H438" s="51" t="s">
        <v>31</v>
      </c>
      <c r="I438" s="8"/>
      <c r="J438" s="8"/>
      <c r="K438" s="8"/>
      <c r="L438" s="8"/>
      <c r="M438" s="9"/>
      <c r="O438" s="51" t="s">
        <v>32</v>
      </c>
      <c r="P438" s="8"/>
      <c r="Q438" s="8"/>
      <c r="R438" s="8"/>
      <c r="S438" s="9"/>
      <c r="W438" s="51" t="s">
        <v>31</v>
      </c>
      <c r="X438" s="8"/>
      <c r="Y438" s="8"/>
      <c r="Z438" s="8"/>
      <c r="AA438" s="8"/>
      <c r="AB438" s="9"/>
      <c r="AD438" s="51" t="s">
        <v>32</v>
      </c>
      <c r="AE438" s="8"/>
      <c r="AF438" s="8"/>
      <c r="AG438" s="8"/>
      <c r="AH438" s="9"/>
      <c r="AL438" s="51" t="s">
        <v>31</v>
      </c>
      <c r="AM438" s="8"/>
      <c r="AN438" s="8"/>
      <c r="AO438" s="8"/>
      <c r="AP438" s="8"/>
      <c r="AQ438" s="9"/>
      <c r="AS438" s="51" t="s">
        <v>32</v>
      </c>
      <c r="AT438" s="8"/>
      <c r="AU438" s="8"/>
      <c r="AV438" s="8"/>
      <c r="AW438" s="9"/>
      <c r="BA438" s="51" t="s">
        <v>31</v>
      </c>
      <c r="BB438" s="8"/>
      <c r="BC438" s="8"/>
      <c r="BD438" s="8"/>
      <c r="BE438" s="8"/>
      <c r="BF438" s="9"/>
      <c r="BH438" s="51" t="s">
        <v>32</v>
      </c>
      <c r="BI438" s="8"/>
      <c r="BJ438" s="8"/>
      <c r="BK438" s="8"/>
      <c r="BL438" s="9"/>
      <c r="BP438" s="51" t="s">
        <v>31</v>
      </c>
      <c r="BQ438" s="8"/>
      <c r="BR438" s="8"/>
      <c r="BS438" s="8"/>
      <c r="BT438" s="8"/>
      <c r="BU438" s="9"/>
      <c r="BW438" s="51" t="s">
        <v>32</v>
      </c>
      <c r="BX438" s="8"/>
      <c r="BY438" s="8"/>
      <c r="BZ438" s="8"/>
      <c r="CA438" s="9"/>
      <c r="CE438" s="51" t="s">
        <v>31</v>
      </c>
      <c r="CF438" s="8"/>
      <c r="CG438" s="8"/>
      <c r="CH438" s="8"/>
      <c r="CI438" s="8"/>
      <c r="CJ438" s="9"/>
      <c r="CL438" s="51" t="s">
        <v>32</v>
      </c>
      <c r="CM438" s="8"/>
      <c r="CN438" s="8"/>
      <c r="CO438" s="8"/>
      <c r="CP438" s="9"/>
      <c r="CT438" s="51" t="s">
        <v>31</v>
      </c>
      <c r="CU438" s="8"/>
      <c r="CV438" s="8"/>
      <c r="CW438" s="8"/>
      <c r="CX438" s="8"/>
      <c r="CY438" s="9"/>
      <c r="DA438" s="51" t="s">
        <v>32</v>
      </c>
      <c r="DB438" s="8"/>
      <c r="DC438" s="8"/>
      <c r="DD438" s="8"/>
      <c r="DE438" s="9"/>
      <c r="DI438" s="51" t="s">
        <v>31</v>
      </c>
      <c r="DJ438" s="8"/>
      <c r="DK438" s="8"/>
      <c r="DL438" s="8"/>
      <c r="DM438" s="8"/>
      <c r="DN438" s="9"/>
      <c r="DP438" s="51" t="s">
        <v>32</v>
      </c>
      <c r="DQ438" s="8"/>
      <c r="DR438" s="8"/>
      <c r="DS438" s="8"/>
      <c r="DT438" s="9"/>
      <c r="DX438" s="51" t="s">
        <v>31</v>
      </c>
      <c r="DY438" s="8"/>
      <c r="DZ438" s="8"/>
      <c r="EA438" s="8"/>
      <c r="EB438" s="8"/>
      <c r="EC438" s="9"/>
      <c r="EE438" s="51" t="s">
        <v>32</v>
      </c>
      <c r="EF438" s="8"/>
      <c r="EG438" s="8"/>
      <c r="EH438" s="8"/>
      <c r="EI438" s="9"/>
      <c r="EM438" s="51" t="s">
        <v>31</v>
      </c>
      <c r="EN438" s="8"/>
      <c r="EO438" s="8"/>
      <c r="EP438" s="8"/>
      <c r="EQ438" s="8"/>
      <c r="ER438" s="9"/>
      <c r="ET438" s="51" t="s">
        <v>32</v>
      </c>
      <c r="EU438" s="8"/>
      <c r="EV438" s="8"/>
      <c r="EW438" s="8"/>
      <c r="EX438" s="9"/>
      <c r="FB438" s="51" t="s">
        <v>31</v>
      </c>
      <c r="FC438" s="8"/>
      <c r="FD438" s="8"/>
      <c r="FE438" s="8"/>
      <c r="FF438" s="8"/>
      <c r="FG438" s="9"/>
      <c r="FI438" s="51" t="s">
        <v>32</v>
      </c>
      <c r="FJ438" s="8"/>
      <c r="FK438" s="8"/>
      <c r="FL438" s="8"/>
      <c r="FM438" s="9"/>
      <c r="FQ438" s="51" t="s">
        <v>31</v>
      </c>
      <c r="FR438" s="8"/>
      <c r="FS438" s="8"/>
      <c r="FT438" s="8"/>
      <c r="FU438" s="8"/>
      <c r="FV438" s="9"/>
      <c r="FX438" s="51" t="s">
        <v>32</v>
      </c>
      <c r="FY438" s="8"/>
      <c r="FZ438" s="8"/>
      <c r="GA438" s="8"/>
      <c r="GB438" s="9"/>
      <c r="GF438" s="51" t="s">
        <v>31</v>
      </c>
      <c r="GG438" s="8"/>
      <c r="GH438" s="8"/>
      <c r="GI438" s="8"/>
      <c r="GJ438" s="8"/>
      <c r="GK438" s="9"/>
      <c r="GM438" s="51" t="s">
        <v>32</v>
      </c>
      <c r="GN438" s="8"/>
      <c r="GO438" s="8"/>
      <c r="GP438" s="8"/>
      <c r="GQ438" s="9"/>
    </row>
    <row r="439" ht="15.75" customHeight="1">
      <c r="A439" s="102"/>
      <c r="H439" s="52" t="s">
        <v>33</v>
      </c>
      <c r="I439" s="6"/>
      <c r="J439" s="6"/>
      <c r="K439" s="17"/>
      <c r="L439" s="53">
        <f>L440/K419</f>
        <v>34.595</v>
      </c>
      <c r="M439" s="54" t="s">
        <v>15</v>
      </c>
      <c r="O439" s="55" t="s">
        <v>34</v>
      </c>
      <c r="P439" s="11"/>
      <c r="Q439" s="14"/>
      <c r="R439" s="56">
        <f>R441/K419</f>
        <v>73.98039</v>
      </c>
      <c r="S439" s="14"/>
      <c r="W439" s="52" t="s">
        <v>33</v>
      </c>
      <c r="X439" s="6"/>
      <c r="Y439" s="6"/>
      <c r="Z439" s="17"/>
      <c r="AA439" s="53">
        <f>AA440/Z419</f>
        <v>34.595</v>
      </c>
      <c r="AB439" s="54" t="s">
        <v>15</v>
      </c>
      <c r="AD439" s="55" t="s">
        <v>34</v>
      </c>
      <c r="AE439" s="11"/>
      <c r="AF439" s="14"/>
      <c r="AG439" s="56">
        <f>AG441/Z419</f>
        <v>73.98039</v>
      </c>
      <c r="AH439" s="14"/>
      <c r="AL439" s="52" t="s">
        <v>33</v>
      </c>
      <c r="AM439" s="6"/>
      <c r="AN439" s="6"/>
      <c r="AO439" s="17"/>
      <c r="AP439" s="53">
        <f>AP440/AO419</f>
        <v>34.595</v>
      </c>
      <c r="AQ439" s="54" t="s">
        <v>15</v>
      </c>
      <c r="AS439" s="55" t="s">
        <v>34</v>
      </c>
      <c r="AT439" s="11"/>
      <c r="AU439" s="14"/>
      <c r="AV439" s="56">
        <f>AV441/AO419</f>
        <v>73.98039</v>
      </c>
      <c r="AW439" s="14"/>
      <c r="BA439" s="52" t="s">
        <v>33</v>
      </c>
      <c r="BB439" s="6"/>
      <c r="BC439" s="6"/>
      <c r="BD439" s="17"/>
      <c r="BE439" s="53">
        <f>BE440/BD419</f>
        <v>34.595</v>
      </c>
      <c r="BF439" s="54" t="s">
        <v>15</v>
      </c>
      <c r="BH439" s="55" t="s">
        <v>34</v>
      </c>
      <c r="BI439" s="11"/>
      <c r="BJ439" s="14"/>
      <c r="BK439" s="56">
        <f>BK441/BD419</f>
        <v>73.98039</v>
      </c>
      <c r="BL439" s="14"/>
      <c r="BP439" s="52" t="s">
        <v>33</v>
      </c>
      <c r="BQ439" s="6"/>
      <c r="BR439" s="6"/>
      <c r="BS439" s="17"/>
      <c r="BT439" s="53">
        <f>BT440/BS419</f>
        <v>34.595</v>
      </c>
      <c r="BU439" s="54" t="s">
        <v>15</v>
      </c>
      <c r="BW439" s="55" t="s">
        <v>34</v>
      </c>
      <c r="BX439" s="11"/>
      <c r="BY439" s="14"/>
      <c r="BZ439" s="56">
        <f>BZ441/BS419</f>
        <v>73.98039</v>
      </c>
      <c r="CA439" s="14"/>
      <c r="CE439" s="52" t="s">
        <v>33</v>
      </c>
      <c r="CF439" s="6"/>
      <c r="CG439" s="6"/>
      <c r="CH439" s="17"/>
      <c r="CI439" s="53">
        <f>CI440/CH419</f>
        <v>34.595</v>
      </c>
      <c r="CJ439" s="54" t="s">
        <v>15</v>
      </c>
      <c r="CL439" s="55" t="s">
        <v>34</v>
      </c>
      <c r="CM439" s="11"/>
      <c r="CN439" s="14"/>
      <c r="CO439" s="56">
        <f>CO441/CH419</f>
        <v>73.98039</v>
      </c>
      <c r="CP439" s="14"/>
      <c r="CT439" s="52" t="s">
        <v>33</v>
      </c>
      <c r="CU439" s="6"/>
      <c r="CV439" s="6"/>
      <c r="CW439" s="17"/>
      <c r="CX439" s="53">
        <f>CX440/CW419</f>
        <v>34.595</v>
      </c>
      <c r="CY439" s="54" t="s">
        <v>15</v>
      </c>
      <c r="DA439" s="55" t="s">
        <v>34</v>
      </c>
      <c r="DB439" s="11"/>
      <c r="DC439" s="14"/>
      <c r="DD439" s="56">
        <f>DD441/CW419</f>
        <v>73.98039</v>
      </c>
      <c r="DE439" s="14"/>
      <c r="DI439" s="52" t="s">
        <v>33</v>
      </c>
      <c r="DJ439" s="6"/>
      <c r="DK439" s="6"/>
      <c r="DL439" s="17"/>
      <c r="DM439" s="53">
        <f>DM440/DL419</f>
        <v>34.595</v>
      </c>
      <c r="DN439" s="54" t="s">
        <v>15</v>
      </c>
      <c r="DP439" s="55" t="s">
        <v>34</v>
      </c>
      <c r="DQ439" s="11"/>
      <c r="DR439" s="14"/>
      <c r="DS439" s="56">
        <f>DS441/DL419</f>
        <v>73.98039</v>
      </c>
      <c r="DT439" s="14"/>
      <c r="DX439" s="52" t="s">
        <v>33</v>
      </c>
      <c r="DY439" s="6"/>
      <c r="DZ439" s="6"/>
      <c r="EA439" s="17"/>
      <c r="EB439" s="53">
        <f>EB440/EA419</f>
        <v>34.595</v>
      </c>
      <c r="EC439" s="54" t="s">
        <v>15</v>
      </c>
      <c r="EE439" s="55" t="s">
        <v>34</v>
      </c>
      <c r="EF439" s="11"/>
      <c r="EG439" s="14"/>
      <c r="EH439" s="56">
        <f>EH441/EA419</f>
        <v>73.98039</v>
      </c>
      <c r="EI439" s="14"/>
      <c r="EM439" s="52" t="s">
        <v>33</v>
      </c>
      <c r="EN439" s="6"/>
      <c r="EO439" s="6"/>
      <c r="EP439" s="17"/>
      <c r="EQ439" s="53">
        <f>EQ440/EP419</f>
        <v>34.595</v>
      </c>
      <c r="ER439" s="54" t="s">
        <v>15</v>
      </c>
      <c r="ET439" s="55" t="s">
        <v>34</v>
      </c>
      <c r="EU439" s="11"/>
      <c r="EV439" s="14"/>
      <c r="EW439" s="56">
        <f>EW441/EP419</f>
        <v>73.98039</v>
      </c>
      <c r="EX439" s="14"/>
      <c r="FB439" s="52" t="s">
        <v>33</v>
      </c>
      <c r="FC439" s="6"/>
      <c r="FD439" s="6"/>
      <c r="FE439" s="17"/>
      <c r="FF439" s="53">
        <f>FF440/FE419</f>
        <v>34.595</v>
      </c>
      <c r="FG439" s="54" t="s">
        <v>15</v>
      </c>
      <c r="FI439" s="55" t="s">
        <v>34</v>
      </c>
      <c r="FJ439" s="11"/>
      <c r="FK439" s="14"/>
      <c r="FL439" s="56">
        <f>FL441/FE419</f>
        <v>73.98039</v>
      </c>
      <c r="FM439" s="14"/>
      <c r="FQ439" s="103" t="s">
        <v>33</v>
      </c>
      <c r="FR439" s="11"/>
      <c r="FS439" s="11"/>
      <c r="FT439" s="12"/>
      <c r="FU439" s="53">
        <f>FU440/FT419</f>
        <v>34.595</v>
      </c>
      <c r="FV439" s="54" t="s">
        <v>15</v>
      </c>
      <c r="FX439" s="55" t="s">
        <v>34</v>
      </c>
      <c r="FY439" s="11"/>
      <c r="FZ439" s="12"/>
      <c r="GA439" s="56">
        <f>GA441/FT419</f>
        <v>73.98039</v>
      </c>
      <c r="GB439" s="14"/>
      <c r="GF439" s="103" t="s">
        <v>33</v>
      </c>
      <c r="GG439" s="11"/>
      <c r="GH439" s="11"/>
      <c r="GI439" s="12"/>
      <c r="GJ439" s="53">
        <f>GJ440/GI419</f>
        <v>34.595</v>
      </c>
      <c r="GK439" s="54" t="s">
        <v>15</v>
      </c>
      <c r="GM439" s="55" t="s">
        <v>34</v>
      </c>
      <c r="GN439" s="11"/>
      <c r="GO439" s="12"/>
      <c r="GP439" s="56">
        <f>GP441/GI419</f>
        <v>73.98039</v>
      </c>
      <c r="GQ439" s="14"/>
    </row>
    <row r="440" ht="15.75" customHeight="1">
      <c r="A440" s="102"/>
      <c r="H440" s="52" t="s">
        <v>35</v>
      </c>
      <c r="I440" s="6"/>
      <c r="J440" s="6"/>
      <c r="K440" s="17"/>
      <c r="L440" s="53">
        <f>K418</f>
        <v>830.28</v>
      </c>
      <c r="M440" s="54" t="s">
        <v>15</v>
      </c>
      <c r="O440" s="57" t="s">
        <v>36</v>
      </c>
      <c r="P440" s="6"/>
      <c r="Q440" s="19"/>
      <c r="R440" s="58">
        <f>R442/K419</f>
        <v>51.2945356</v>
      </c>
      <c r="S440" s="19"/>
      <c r="W440" s="52" t="s">
        <v>35</v>
      </c>
      <c r="X440" s="6"/>
      <c r="Y440" s="6"/>
      <c r="Z440" s="17"/>
      <c r="AA440" s="53">
        <f>Z418</f>
        <v>830.28</v>
      </c>
      <c r="AB440" s="54" t="s">
        <v>15</v>
      </c>
      <c r="AD440" s="57" t="s">
        <v>36</v>
      </c>
      <c r="AE440" s="6"/>
      <c r="AF440" s="19"/>
      <c r="AG440" s="58">
        <f>AG442/Z419</f>
        <v>32.3965488</v>
      </c>
      <c r="AH440" s="19"/>
      <c r="AL440" s="52" t="s">
        <v>35</v>
      </c>
      <c r="AM440" s="6"/>
      <c r="AN440" s="6"/>
      <c r="AO440" s="17"/>
      <c r="AP440" s="53">
        <f>AO418</f>
        <v>830.28</v>
      </c>
      <c r="AQ440" s="54" t="s">
        <v>15</v>
      </c>
      <c r="AS440" s="57" t="s">
        <v>36</v>
      </c>
      <c r="AT440" s="6"/>
      <c r="AU440" s="19"/>
      <c r="AV440" s="58">
        <f>AV442/AO419</f>
        <v>35.0962612</v>
      </c>
      <c r="AW440" s="19"/>
      <c r="BA440" s="52" t="s">
        <v>35</v>
      </c>
      <c r="BB440" s="6"/>
      <c r="BC440" s="6"/>
      <c r="BD440" s="17"/>
      <c r="BE440" s="53">
        <f>BD418</f>
        <v>830.28</v>
      </c>
      <c r="BF440" s="54" t="s">
        <v>15</v>
      </c>
      <c r="BH440" s="57" t="s">
        <v>36</v>
      </c>
      <c r="BI440" s="6"/>
      <c r="BJ440" s="19"/>
      <c r="BK440" s="58">
        <f>BK442/BD419</f>
        <v>37.7959736</v>
      </c>
      <c r="BL440" s="19"/>
      <c r="BP440" s="52" t="s">
        <v>35</v>
      </c>
      <c r="BQ440" s="6"/>
      <c r="BR440" s="6"/>
      <c r="BS440" s="17"/>
      <c r="BT440" s="53">
        <f>BS418</f>
        <v>830.28</v>
      </c>
      <c r="BU440" s="54" t="s">
        <v>15</v>
      </c>
      <c r="BW440" s="57" t="s">
        <v>36</v>
      </c>
      <c r="BX440" s="6"/>
      <c r="BY440" s="19"/>
      <c r="BZ440" s="58">
        <f>BZ442/BS419</f>
        <v>40.495686</v>
      </c>
      <c r="CA440" s="19"/>
      <c r="CE440" s="52" t="s">
        <v>35</v>
      </c>
      <c r="CF440" s="6"/>
      <c r="CG440" s="6"/>
      <c r="CH440" s="17"/>
      <c r="CI440" s="53">
        <f>CH418</f>
        <v>830.28</v>
      </c>
      <c r="CJ440" s="54" t="s">
        <v>15</v>
      </c>
      <c r="CL440" s="57" t="s">
        <v>36</v>
      </c>
      <c r="CM440" s="6"/>
      <c r="CN440" s="19"/>
      <c r="CO440" s="58">
        <f>CO442/CH419</f>
        <v>43.1953984</v>
      </c>
      <c r="CP440" s="19"/>
      <c r="CT440" s="52" t="s">
        <v>35</v>
      </c>
      <c r="CU440" s="6"/>
      <c r="CV440" s="6"/>
      <c r="CW440" s="17"/>
      <c r="CX440" s="53">
        <f>CW418</f>
        <v>830.28</v>
      </c>
      <c r="CY440" s="54" t="s">
        <v>15</v>
      </c>
      <c r="DA440" s="57" t="s">
        <v>36</v>
      </c>
      <c r="DB440" s="6"/>
      <c r="DC440" s="19"/>
      <c r="DD440" s="58">
        <f>DD442/CW419</f>
        <v>45.8951108</v>
      </c>
      <c r="DE440" s="19"/>
      <c r="DI440" s="52" t="s">
        <v>35</v>
      </c>
      <c r="DJ440" s="6"/>
      <c r="DK440" s="6"/>
      <c r="DL440" s="17"/>
      <c r="DM440" s="53">
        <f>DL418</f>
        <v>830.28</v>
      </c>
      <c r="DN440" s="54" t="s">
        <v>15</v>
      </c>
      <c r="DP440" s="57" t="s">
        <v>36</v>
      </c>
      <c r="DQ440" s="6"/>
      <c r="DR440" s="19"/>
      <c r="DS440" s="58">
        <f>DS442/DL419</f>
        <v>48.5948232</v>
      </c>
      <c r="DT440" s="19"/>
      <c r="DX440" s="52" t="s">
        <v>35</v>
      </c>
      <c r="DY440" s="6"/>
      <c r="DZ440" s="6"/>
      <c r="EA440" s="17"/>
      <c r="EB440" s="53">
        <f>EA418</f>
        <v>830.28</v>
      </c>
      <c r="EC440" s="54" t="s">
        <v>15</v>
      </c>
      <c r="EE440" s="57" t="s">
        <v>36</v>
      </c>
      <c r="EF440" s="6"/>
      <c r="EG440" s="19"/>
      <c r="EH440" s="58">
        <f>EH442/EA419</f>
        <v>51.2945356</v>
      </c>
      <c r="EI440" s="19"/>
      <c r="EM440" s="52" t="s">
        <v>35</v>
      </c>
      <c r="EN440" s="6"/>
      <c r="EO440" s="6"/>
      <c r="EP440" s="17"/>
      <c r="EQ440" s="53">
        <f>EP418</f>
        <v>830.28</v>
      </c>
      <c r="ER440" s="54" t="s">
        <v>15</v>
      </c>
      <c r="ET440" s="57" t="s">
        <v>36</v>
      </c>
      <c r="EU440" s="6"/>
      <c r="EV440" s="19"/>
      <c r="EW440" s="58" t="str">
        <f>EW442/EP419</f>
        <v>#ERROR!</v>
      </c>
      <c r="EX440" s="19"/>
      <c r="FB440" s="52" t="s">
        <v>35</v>
      </c>
      <c r="FC440" s="6"/>
      <c r="FD440" s="6"/>
      <c r="FE440" s="17"/>
      <c r="FF440" s="53">
        <f>FE418</f>
        <v>830.28</v>
      </c>
      <c r="FG440" s="54" t="s">
        <v>15</v>
      </c>
      <c r="FI440" s="57" t="s">
        <v>36</v>
      </c>
      <c r="FJ440" s="6"/>
      <c r="FK440" s="19"/>
      <c r="FL440" s="58" t="str">
        <f>FL442/FE419</f>
        <v>#ERROR!</v>
      </c>
      <c r="FM440" s="19"/>
      <c r="FQ440" s="52" t="s">
        <v>35</v>
      </c>
      <c r="FR440" s="6"/>
      <c r="FS440" s="6"/>
      <c r="FT440" s="17"/>
      <c r="FU440" s="53">
        <f>FT418</f>
        <v>830.28</v>
      </c>
      <c r="FV440" s="54" t="s">
        <v>15</v>
      </c>
      <c r="FX440" s="57" t="s">
        <v>36</v>
      </c>
      <c r="FY440" s="6"/>
      <c r="FZ440" s="17"/>
      <c r="GA440" s="58" t="str">
        <f>GA442/FT419</f>
        <v>#ERROR!</v>
      </c>
      <c r="GB440" s="19"/>
      <c r="GF440" s="52" t="s">
        <v>35</v>
      </c>
      <c r="GG440" s="6"/>
      <c r="GH440" s="6"/>
      <c r="GI440" s="17"/>
      <c r="GJ440" s="53">
        <f>GI418</f>
        <v>830.28</v>
      </c>
      <c r="GK440" s="54" t="s">
        <v>15</v>
      </c>
      <c r="GM440" s="57" t="s">
        <v>36</v>
      </c>
      <c r="GN440" s="6"/>
      <c r="GO440" s="17"/>
      <c r="GP440" s="58" t="str">
        <f>GP442/GI419</f>
        <v>#ERROR!</v>
      </c>
      <c r="GQ440" s="19"/>
    </row>
    <row r="441" ht="15.75" customHeight="1">
      <c r="A441" s="102"/>
      <c r="H441" s="59" t="s">
        <v>37</v>
      </c>
      <c r="I441" s="34"/>
      <c r="J441" s="34"/>
      <c r="K441" s="35"/>
      <c r="L441" s="60">
        <f>K420*K418</f>
        <v>244932.6</v>
      </c>
      <c r="M441" s="61" t="s">
        <v>15</v>
      </c>
      <c r="O441" s="57" t="s">
        <v>38</v>
      </c>
      <c r="P441" s="6"/>
      <c r="Q441" s="17"/>
      <c r="R441" s="58">
        <f>SUM(K434:T434)*K413</f>
        <v>1775.52936</v>
      </c>
      <c r="S441" s="19"/>
      <c r="W441" s="59" t="s">
        <v>37</v>
      </c>
      <c r="X441" s="34"/>
      <c r="Y441" s="34"/>
      <c r="Z441" s="35"/>
      <c r="AA441" s="60">
        <f>Z420*Z418</f>
        <v>244932.6</v>
      </c>
      <c r="AB441" s="61" t="s">
        <v>15</v>
      </c>
      <c r="AD441" s="57" t="s">
        <v>38</v>
      </c>
      <c r="AE441" s="6"/>
      <c r="AF441" s="17"/>
      <c r="AG441" s="58">
        <f>SUM(Z434:AI434)*Z413</f>
        <v>1775.52936</v>
      </c>
      <c r="AH441" s="19"/>
      <c r="AL441" s="59" t="s">
        <v>37</v>
      </c>
      <c r="AM441" s="34"/>
      <c r="AN441" s="34"/>
      <c r="AO441" s="35"/>
      <c r="AP441" s="60">
        <f>AO420*AO418</f>
        <v>244932.6</v>
      </c>
      <c r="AQ441" s="61" t="s">
        <v>15</v>
      </c>
      <c r="AS441" s="57" t="s">
        <v>38</v>
      </c>
      <c r="AT441" s="6"/>
      <c r="AU441" s="17"/>
      <c r="AV441" s="58">
        <f>SUM(AO434:AX434)*AO413</f>
        <v>1775.52936</v>
      </c>
      <c r="AW441" s="19"/>
      <c r="BA441" s="59" t="s">
        <v>37</v>
      </c>
      <c r="BB441" s="34"/>
      <c r="BC441" s="34"/>
      <c r="BD441" s="35"/>
      <c r="BE441" s="60">
        <f>BD420*BD418</f>
        <v>244932.6</v>
      </c>
      <c r="BF441" s="61" t="s">
        <v>15</v>
      </c>
      <c r="BH441" s="57" t="s">
        <v>38</v>
      </c>
      <c r="BI441" s="6"/>
      <c r="BJ441" s="17"/>
      <c r="BK441" s="58">
        <f>SUM(BD434:BM434)*BD413</f>
        <v>1775.52936</v>
      </c>
      <c r="BL441" s="19"/>
      <c r="BP441" s="59" t="s">
        <v>37</v>
      </c>
      <c r="BQ441" s="34"/>
      <c r="BR441" s="34"/>
      <c r="BS441" s="35"/>
      <c r="BT441" s="60">
        <f>BS420*BS418</f>
        <v>244932.6</v>
      </c>
      <c r="BU441" s="61" t="s">
        <v>15</v>
      </c>
      <c r="BW441" s="57" t="s">
        <v>38</v>
      </c>
      <c r="BX441" s="6"/>
      <c r="BY441" s="17"/>
      <c r="BZ441" s="58">
        <f>SUM(BS434:CB434)*BS413</f>
        <v>1775.52936</v>
      </c>
      <c r="CA441" s="19"/>
      <c r="CE441" s="59" t="s">
        <v>37</v>
      </c>
      <c r="CF441" s="34"/>
      <c r="CG441" s="34"/>
      <c r="CH441" s="35"/>
      <c r="CI441" s="60">
        <f>CH420*CH418</f>
        <v>244932.6</v>
      </c>
      <c r="CJ441" s="61" t="s">
        <v>15</v>
      </c>
      <c r="CL441" s="57" t="s">
        <v>38</v>
      </c>
      <c r="CM441" s="6"/>
      <c r="CN441" s="17"/>
      <c r="CO441" s="58">
        <f>SUM(CH434:CQ434)*CH413</f>
        <v>1775.52936</v>
      </c>
      <c r="CP441" s="19"/>
      <c r="CT441" s="59" t="s">
        <v>37</v>
      </c>
      <c r="CU441" s="34"/>
      <c r="CV441" s="34"/>
      <c r="CW441" s="35"/>
      <c r="CX441" s="60">
        <f>CW420*CW418</f>
        <v>244932.6</v>
      </c>
      <c r="CY441" s="61" t="s">
        <v>15</v>
      </c>
      <c r="DA441" s="57" t="s">
        <v>38</v>
      </c>
      <c r="DB441" s="6"/>
      <c r="DC441" s="17"/>
      <c r="DD441" s="58">
        <f>SUM(CW434:DF434)*CW413</f>
        <v>1775.52936</v>
      </c>
      <c r="DE441" s="19"/>
      <c r="DI441" s="59" t="s">
        <v>37</v>
      </c>
      <c r="DJ441" s="34"/>
      <c r="DK441" s="34"/>
      <c r="DL441" s="35"/>
      <c r="DM441" s="60">
        <f>DL420*DL418</f>
        <v>244932.6</v>
      </c>
      <c r="DN441" s="61" t="s">
        <v>15</v>
      </c>
      <c r="DP441" s="57" t="s">
        <v>38</v>
      </c>
      <c r="DQ441" s="6"/>
      <c r="DR441" s="17"/>
      <c r="DS441" s="58">
        <f>SUM(DL434:DU434)*DL413</f>
        <v>1775.52936</v>
      </c>
      <c r="DT441" s="19"/>
      <c r="DX441" s="59" t="s">
        <v>37</v>
      </c>
      <c r="DY441" s="34"/>
      <c r="DZ441" s="34"/>
      <c r="EA441" s="35"/>
      <c r="EB441" s="60">
        <f>EA420*EA418</f>
        <v>244932.6</v>
      </c>
      <c r="EC441" s="61" t="s">
        <v>15</v>
      </c>
      <c r="EE441" s="57" t="s">
        <v>38</v>
      </c>
      <c r="EF441" s="6"/>
      <c r="EG441" s="17"/>
      <c r="EH441" s="58">
        <f>SUM(EA434:EJ434)*EA413</f>
        <v>1775.52936</v>
      </c>
      <c r="EI441" s="19"/>
      <c r="EM441" s="59" t="s">
        <v>37</v>
      </c>
      <c r="EN441" s="34"/>
      <c r="EO441" s="34"/>
      <c r="EP441" s="35"/>
      <c r="EQ441" s="60">
        <f>EP420*EP418</f>
        <v>244932.6</v>
      </c>
      <c r="ER441" s="61" t="s">
        <v>15</v>
      </c>
      <c r="ET441" s="57" t="s">
        <v>38</v>
      </c>
      <c r="EU441" s="6"/>
      <c r="EV441" s="17"/>
      <c r="EW441" s="58">
        <f>SUM(EP434:EY434)*EP413</f>
        <v>1775.52936</v>
      </c>
      <c r="EX441" s="19"/>
      <c r="FB441" s="59" t="s">
        <v>37</v>
      </c>
      <c r="FC441" s="34"/>
      <c r="FD441" s="34"/>
      <c r="FE441" s="35"/>
      <c r="FF441" s="60">
        <f>FE420*FE418</f>
        <v>244932.6</v>
      </c>
      <c r="FG441" s="61" t="s">
        <v>15</v>
      </c>
      <c r="FI441" s="57" t="s">
        <v>38</v>
      </c>
      <c r="FJ441" s="6"/>
      <c r="FK441" s="17"/>
      <c r="FL441" s="58">
        <f>SUM(FE434:FN434)*FE413</f>
        <v>1775.52936</v>
      </c>
      <c r="FM441" s="19"/>
      <c r="FQ441" s="59" t="s">
        <v>37</v>
      </c>
      <c r="FR441" s="34"/>
      <c r="FS441" s="34"/>
      <c r="FT441" s="35"/>
      <c r="FU441" s="60">
        <f>FT420*FT418</f>
        <v>244932.6</v>
      </c>
      <c r="FV441" s="61" t="s">
        <v>15</v>
      </c>
      <c r="FX441" s="57" t="s">
        <v>38</v>
      </c>
      <c r="FY441" s="6"/>
      <c r="FZ441" s="17"/>
      <c r="GA441" s="58">
        <f>SUM(FT434:GC434)*FT413</f>
        <v>1775.52936</v>
      </c>
      <c r="GB441" s="19"/>
      <c r="GF441" s="59" t="s">
        <v>37</v>
      </c>
      <c r="GG441" s="34"/>
      <c r="GH441" s="34"/>
      <c r="GI441" s="35"/>
      <c r="GJ441" s="60">
        <f>GI420*GI418</f>
        <v>244932.6</v>
      </c>
      <c r="GK441" s="61" t="s">
        <v>15</v>
      </c>
      <c r="GM441" s="57" t="s">
        <v>38</v>
      </c>
      <c r="GN441" s="6"/>
      <c r="GO441" s="17"/>
      <c r="GP441" s="58">
        <f>SUM(GI434:GR434)*GI413</f>
        <v>1775.52936</v>
      </c>
      <c r="GQ441" s="19"/>
    </row>
    <row r="442" ht="15.75" customHeight="1">
      <c r="A442" s="102"/>
      <c r="O442" s="57" t="s">
        <v>39</v>
      </c>
      <c r="P442" s="6"/>
      <c r="Q442" s="17"/>
      <c r="R442" s="58">
        <f>L457*K415</f>
        <v>1231.068854</v>
      </c>
      <c r="S442" s="19"/>
      <c r="AD442" s="57" t="s">
        <v>39</v>
      </c>
      <c r="AE442" s="6"/>
      <c r="AF442" s="17"/>
      <c r="AG442" s="58">
        <f>AA457*Z415</f>
        <v>777.5171712</v>
      </c>
      <c r="AH442" s="19"/>
      <c r="AS442" s="57" t="s">
        <v>39</v>
      </c>
      <c r="AT442" s="6"/>
      <c r="AU442" s="17"/>
      <c r="AV442" s="58">
        <f>AP457*AO415</f>
        <v>842.3102688</v>
      </c>
      <c r="AW442" s="19"/>
      <c r="BH442" s="57" t="s">
        <v>39</v>
      </c>
      <c r="BI442" s="6"/>
      <c r="BJ442" s="17"/>
      <c r="BK442" s="58">
        <f>BE457*BD415</f>
        <v>907.1033664</v>
      </c>
      <c r="BL442" s="19"/>
      <c r="BW442" s="57" t="s">
        <v>39</v>
      </c>
      <c r="BX442" s="6"/>
      <c r="BY442" s="17"/>
      <c r="BZ442" s="58">
        <f>BT457*BS415</f>
        <v>971.896464</v>
      </c>
      <c r="CA442" s="19"/>
      <c r="CL442" s="57" t="s">
        <v>39</v>
      </c>
      <c r="CM442" s="6"/>
      <c r="CN442" s="17"/>
      <c r="CO442" s="58">
        <f>CI457*CH415</f>
        <v>1036.689562</v>
      </c>
      <c r="CP442" s="19"/>
      <c r="DA442" s="57" t="s">
        <v>39</v>
      </c>
      <c r="DB442" s="6"/>
      <c r="DC442" s="17"/>
      <c r="DD442" s="58">
        <f>CX457*CW415</f>
        <v>1101.482659</v>
      </c>
      <c r="DE442" s="19"/>
      <c r="DP442" s="57" t="s">
        <v>39</v>
      </c>
      <c r="DQ442" s="6"/>
      <c r="DR442" s="17"/>
      <c r="DS442" s="58">
        <f>DM457*DL415</f>
        <v>1166.275757</v>
      </c>
      <c r="DT442" s="19"/>
      <c r="EE442" s="57" t="s">
        <v>39</v>
      </c>
      <c r="EF442" s="6"/>
      <c r="EG442" s="17"/>
      <c r="EH442" s="58">
        <f>EB457*EA415</f>
        <v>1231.068854</v>
      </c>
      <c r="EI442" s="19"/>
      <c r="ET442" s="57" t="s">
        <v>39</v>
      </c>
      <c r="EU442" s="6"/>
      <c r="EV442" s="17"/>
      <c r="EW442" s="58" t="str">
        <f>EQ457*EP415</f>
        <v>#ERROR!</v>
      </c>
      <c r="EX442" s="19"/>
      <c r="FI442" s="57" t="s">
        <v>39</v>
      </c>
      <c r="FJ442" s="6"/>
      <c r="FK442" s="17"/>
      <c r="FL442" s="58" t="str">
        <f>FF457*FE415</f>
        <v>#ERROR!</v>
      </c>
      <c r="FM442" s="19"/>
      <c r="FX442" s="57" t="s">
        <v>39</v>
      </c>
      <c r="FY442" s="6"/>
      <c r="FZ442" s="17"/>
      <c r="GA442" s="58" t="str">
        <f>FU457*FT415</f>
        <v>#ERROR!</v>
      </c>
      <c r="GB442" s="19"/>
      <c r="GM442" s="57" t="s">
        <v>39</v>
      </c>
      <c r="GN442" s="6"/>
      <c r="GO442" s="17"/>
      <c r="GP442" s="58" t="str">
        <f>GJ457*GI415</f>
        <v>#ERROR!</v>
      </c>
      <c r="GQ442" s="19"/>
    </row>
    <row r="443" ht="15.75" customHeight="1">
      <c r="A443" s="102"/>
      <c r="H443" s="51" t="s">
        <v>40</v>
      </c>
      <c r="I443" s="8"/>
      <c r="J443" s="8"/>
      <c r="K443" s="8"/>
      <c r="L443" s="8"/>
      <c r="M443" s="9"/>
      <c r="O443" s="57" t="s">
        <v>41</v>
      </c>
      <c r="P443" s="6"/>
      <c r="Q443" s="19"/>
      <c r="R443" s="58">
        <f>R439+R440</f>
        <v>125.2749256</v>
      </c>
      <c r="S443" s="19"/>
      <c r="W443" s="51" t="s">
        <v>40</v>
      </c>
      <c r="X443" s="8"/>
      <c r="Y443" s="8"/>
      <c r="Z443" s="8"/>
      <c r="AA443" s="8"/>
      <c r="AB443" s="9"/>
      <c r="AD443" s="57" t="s">
        <v>41</v>
      </c>
      <c r="AE443" s="6"/>
      <c r="AF443" s="19"/>
      <c r="AG443" s="58">
        <f>AG439+AG440</f>
        <v>106.3769388</v>
      </c>
      <c r="AH443" s="19"/>
      <c r="AL443" s="51" t="s">
        <v>40</v>
      </c>
      <c r="AM443" s="8"/>
      <c r="AN443" s="8"/>
      <c r="AO443" s="8"/>
      <c r="AP443" s="8"/>
      <c r="AQ443" s="9"/>
      <c r="AS443" s="57" t="s">
        <v>41</v>
      </c>
      <c r="AT443" s="6"/>
      <c r="AU443" s="19"/>
      <c r="AV443" s="58">
        <f>AV439+AV440</f>
        <v>109.0766512</v>
      </c>
      <c r="AW443" s="19"/>
      <c r="BA443" s="51" t="s">
        <v>40</v>
      </c>
      <c r="BB443" s="8"/>
      <c r="BC443" s="8"/>
      <c r="BD443" s="8"/>
      <c r="BE443" s="8"/>
      <c r="BF443" s="9"/>
      <c r="BH443" s="57" t="s">
        <v>41</v>
      </c>
      <c r="BI443" s="6"/>
      <c r="BJ443" s="19"/>
      <c r="BK443" s="58">
        <f>BK439+BK440</f>
        <v>111.7763636</v>
      </c>
      <c r="BL443" s="19"/>
      <c r="BP443" s="51" t="s">
        <v>40</v>
      </c>
      <c r="BQ443" s="8"/>
      <c r="BR443" s="8"/>
      <c r="BS443" s="8"/>
      <c r="BT443" s="8"/>
      <c r="BU443" s="9"/>
      <c r="BW443" s="57" t="s">
        <v>41</v>
      </c>
      <c r="BX443" s="6"/>
      <c r="BY443" s="19"/>
      <c r="BZ443" s="58">
        <f>BZ439+BZ440</f>
        <v>114.476076</v>
      </c>
      <c r="CA443" s="19"/>
      <c r="CE443" s="51" t="s">
        <v>40</v>
      </c>
      <c r="CF443" s="8"/>
      <c r="CG443" s="8"/>
      <c r="CH443" s="8"/>
      <c r="CI443" s="8"/>
      <c r="CJ443" s="9"/>
      <c r="CL443" s="57" t="s">
        <v>41</v>
      </c>
      <c r="CM443" s="6"/>
      <c r="CN443" s="19"/>
      <c r="CO443" s="58">
        <f>CO439+CO440</f>
        <v>117.1757884</v>
      </c>
      <c r="CP443" s="19"/>
      <c r="CT443" s="51" t="s">
        <v>40</v>
      </c>
      <c r="CU443" s="8"/>
      <c r="CV443" s="8"/>
      <c r="CW443" s="8"/>
      <c r="CX443" s="8"/>
      <c r="CY443" s="9"/>
      <c r="DA443" s="57" t="s">
        <v>41</v>
      </c>
      <c r="DB443" s="6"/>
      <c r="DC443" s="19"/>
      <c r="DD443" s="58">
        <f>DD439+DD440</f>
        <v>119.8755008</v>
      </c>
      <c r="DE443" s="19"/>
      <c r="DI443" s="51" t="s">
        <v>40</v>
      </c>
      <c r="DJ443" s="8"/>
      <c r="DK443" s="8"/>
      <c r="DL443" s="8"/>
      <c r="DM443" s="8"/>
      <c r="DN443" s="9"/>
      <c r="DP443" s="57" t="s">
        <v>41</v>
      </c>
      <c r="DQ443" s="6"/>
      <c r="DR443" s="19"/>
      <c r="DS443" s="58">
        <f>DS439+DS440</f>
        <v>122.5752132</v>
      </c>
      <c r="DT443" s="19"/>
      <c r="DX443" s="51" t="s">
        <v>40</v>
      </c>
      <c r="DY443" s="8"/>
      <c r="DZ443" s="8"/>
      <c r="EA443" s="8"/>
      <c r="EB443" s="8"/>
      <c r="EC443" s="9"/>
      <c r="EE443" s="57" t="s">
        <v>41</v>
      </c>
      <c r="EF443" s="6"/>
      <c r="EG443" s="19"/>
      <c r="EH443" s="58">
        <f>EH439+EH440</f>
        <v>125.2749256</v>
      </c>
      <c r="EI443" s="19"/>
      <c r="EM443" s="51" t="s">
        <v>40</v>
      </c>
      <c r="EN443" s="8"/>
      <c r="EO443" s="8"/>
      <c r="EP443" s="8"/>
      <c r="EQ443" s="8"/>
      <c r="ER443" s="9"/>
      <c r="ET443" s="57" t="s">
        <v>41</v>
      </c>
      <c r="EU443" s="6"/>
      <c r="EV443" s="19"/>
      <c r="EW443" s="58" t="str">
        <f>EW439+EW440</f>
        <v>#ERROR!</v>
      </c>
      <c r="EX443" s="19"/>
      <c r="FB443" s="51" t="s">
        <v>40</v>
      </c>
      <c r="FC443" s="8"/>
      <c r="FD443" s="8"/>
      <c r="FE443" s="8"/>
      <c r="FF443" s="8"/>
      <c r="FG443" s="9"/>
      <c r="FI443" s="57" t="s">
        <v>41</v>
      </c>
      <c r="FJ443" s="6"/>
      <c r="FK443" s="19"/>
      <c r="FL443" s="58" t="str">
        <f>FL439+FL440</f>
        <v>#ERROR!</v>
      </c>
      <c r="FM443" s="19"/>
      <c r="FQ443" s="51" t="s">
        <v>40</v>
      </c>
      <c r="FR443" s="8"/>
      <c r="FS443" s="8"/>
      <c r="FT443" s="8"/>
      <c r="FU443" s="8"/>
      <c r="FV443" s="9"/>
      <c r="FX443" s="57" t="s">
        <v>41</v>
      </c>
      <c r="FY443" s="6"/>
      <c r="FZ443" s="17"/>
      <c r="GA443" s="58" t="str">
        <f>GA439+GA440</f>
        <v>#ERROR!</v>
      </c>
      <c r="GB443" s="19"/>
      <c r="GF443" s="51" t="s">
        <v>40</v>
      </c>
      <c r="GG443" s="8"/>
      <c r="GH443" s="8"/>
      <c r="GI443" s="8"/>
      <c r="GJ443" s="8"/>
      <c r="GK443" s="9"/>
      <c r="GM443" s="57" t="s">
        <v>41</v>
      </c>
      <c r="GN443" s="6"/>
      <c r="GO443" s="17"/>
      <c r="GP443" s="58" t="str">
        <f>GP439+GP440</f>
        <v>#ERROR!</v>
      </c>
      <c r="GQ443" s="19"/>
    </row>
    <row r="444" ht="15.75" customHeight="1">
      <c r="A444" s="102"/>
      <c r="H444" s="62" t="s">
        <v>34</v>
      </c>
      <c r="I444" s="27"/>
      <c r="J444" s="27"/>
      <c r="K444" s="28"/>
      <c r="L444" s="63">
        <f>L445/K419</f>
        <v>143.56925</v>
      </c>
      <c r="M444" s="41"/>
      <c r="O444" s="57" t="s">
        <v>42</v>
      </c>
      <c r="P444" s="6"/>
      <c r="Q444" s="19"/>
      <c r="R444" s="58">
        <f>R443*K419</f>
        <v>3006.598214</v>
      </c>
      <c r="S444" s="19"/>
      <c r="W444" s="62" t="s">
        <v>34</v>
      </c>
      <c r="X444" s="27"/>
      <c r="Y444" s="27"/>
      <c r="Z444" s="28"/>
      <c r="AA444" s="63">
        <f>AA445/Z419</f>
        <v>143.56925</v>
      </c>
      <c r="AB444" s="41"/>
      <c r="AD444" s="57" t="s">
        <v>42</v>
      </c>
      <c r="AE444" s="6"/>
      <c r="AF444" s="19"/>
      <c r="AG444" s="58">
        <f>AG443*Z419</f>
        <v>2553.046531</v>
      </c>
      <c r="AH444" s="19"/>
      <c r="AL444" s="62" t="s">
        <v>34</v>
      </c>
      <c r="AM444" s="27"/>
      <c r="AN444" s="27"/>
      <c r="AO444" s="28"/>
      <c r="AP444" s="63">
        <f>AP445/AO419</f>
        <v>143.56925</v>
      </c>
      <c r="AQ444" s="41"/>
      <c r="AS444" s="57" t="s">
        <v>42</v>
      </c>
      <c r="AT444" s="6"/>
      <c r="AU444" s="19"/>
      <c r="AV444" s="58">
        <f>AV443*AO419</f>
        <v>2617.839629</v>
      </c>
      <c r="AW444" s="19"/>
      <c r="BA444" s="62" t="s">
        <v>34</v>
      </c>
      <c r="BB444" s="27"/>
      <c r="BC444" s="27"/>
      <c r="BD444" s="28"/>
      <c r="BE444" s="63">
        <f>BE445/BD419</f>
        <v>143.56925</v>
      </c>
      <c r="BF444" s="41"/>
      <c r="BH444" s="57" t="s">
        <v>42</v>
      </c>
      <c r="BI444" s="6"/>
      <c r="BJ444" s="19"/>
      <c r="BK444" s="58">
        <f>BK443*BD419</f>
        <v>2682.632726</v>
      </c>
      <c r="BL444" s="19"/>
      <c r="BP444" s="62" t="s">
        <v>34</v>
      </c>
      <c r="BQ444" s="27"/>
      <c r="BR444" s="27"/>
      <c r="BS444" s="28"/>
      <c r="BT444" s="63">
        <f>BT445/BS419</f>
        <v>143.56925</v>
      </c>
      <c r="BU444" s="41"/>
      <c r="BW444" s="57" t="s">
        <v>42</v>
      </c>
      <c r="BX444" s="6"/>
      <c r="BY444" s="19"/>
      <c r="BZ444" s="58">
        <f>BZ443*BS419</f>
        <v>2747.425824</v>
      </c>
      <c r="CA444" s="19"/>
      <c r="CE444" s="62" t="s">
        <v>34</v>
      </c>
      <c r="CF444" s="27"/>
      <c r="CG444" s="27"/>
      <c r="CH444" s="28"/>
      <c r="CI444" s="63">
        <f>CI445/CH419</f>
        <v>143.56925</v>
      </c>
      <c r="CJ444" s="41"/>
      <c r="CL444" s="57" t="s">
        <v>42</v>
      </c>
      <c r="CM444" s="6"/>
      <c r="CN444" s="19"/>
      <c r="CO444" s="58">
        <f>CO443*CH419</f>
        <v>2812.218922</v>
      </c>
      <c r="CP444" s="19"/>
      <c r="CT444" s="62" t="s">
        <v>34</v>
      </c>
      <c r="CU444" s="27"/>
      <c r="CV444" s="27"/>
      <c r="CW444" s="28"/>
      <c r="CX444" s="63">
        <f>CX445/CW419</f>
        <v>143.56925</v>
      </c>
      <c r="CY444" s="41"/>
      <c r="DA444" s="57" t="s">
        <v>42</v>
      </c>
      <c r="DB444" s="6"/>
      <c r="DC444" s="19"/>
      <c r="DD444" s="58">
        <f>DD443*CW419</f>
        <v>2877.012019</v>
      </c>
      <c r="DE444" s="19"/>
      <c r="DI444" s="62" t="s">
        <v>34</v>
      </c>
      <c r="DJ444" s="27"/>
      <c r="DK444" s="27"/>
      <c r="DL444" s="28"/>
      <c r="DM444" s="63">
        <f>DM445/DL419</f>
        <v>143.56925</v>
      </c>
      <c r="DN444" s="41"/>
      <c r="DP444" s="57" t="s">
        <v>42</v>
      </c>
      <c r="DQ444" s="6"/>
      <c r="DR444" s="19"/>
      <c r="DS444" s="58">
        <f>DS443*DL419</f>
        <v>2941.805117</v>
      </c>
      <c r="DT444" s="19"/>
      <c r="DX444" s="62" t="s">
        <v>34</v>
      </c>
      <c r="DY444" s="27"/>
      <c r="DZ444" s="27"/>
      <c r="EA444" s="28"/>
      <c r="EB444" s="63">
        <f>EB445/EA419</f>
        <v>143.56925</v>
      </c>
      <c r="EC444" s="41"/>
      <c r="EE444" s="57" t="s">
        <v>42</v>
      </c>
      <c r="EF444" s="6"/>
      <c r="EG444" s="19"/>
      <c r="EH444" s="58">
        <f>EH443*EA419</f>
        <v>3006.598214</v>
      </c>
      <c r="EI444" s="19"/>
      <c r="EM444" s="62" t="s">
        <v>34</v>
      </c>
      <c r="EN444" s="27"/>
      <c r="EO444" s="27"/>
      <c r="EP444" s="28"/>
      <c r="EQ444" s="63">
        <f>EQ445/EP419</f>
        <v>143.56925</v>
      </c>
      <c r="ER444" s="41"/>
      <c r="ET444" s="57" t="s">
        <v>42</v>
      </c>
      <c r="EU444" s="6"/>
      <c r="EV444" s="19"/>
      <c r="EW444" s="58" t="str">
        <f>EW443*EP419</f>
        <v>#ERROR!</v>
      </c>
      <c r="EX444" s="19"/>
      <c r="FB444" s="62" t="s">
        <v>34</v>
      </c>
      <c r="FC444" s="27"/>
      <c r="FD444" s="27"/>
      <c r="FE444" s="28"/>
      <c r="FF444" s="63">
        <f>FF445/FE419</f>
        <v>143.56925</v>
      </c>
      <c r="FG444" s="41"/>
      <c r="FI444" s="57" t="s">
        <v>42</v>
      </c>
      <c r="FJ444" s="6"/>
      <c r="FK444" s="19"/>
      <c r="FL444" s="58" t="str">
        <f>FL443*FE419</f>
        <v>#ERROR!</v>
      </c>
      <c r="FM444" s="19"/>
      <c r="FQ444" s="104" t="s">
        <v>34</v>
      </c>
      <c r="FR444" s="11"/>
      <c r="FS444" s="11"/>
      <c r="FT444" s="12"/>
      <c r="FU444" s="105">
        <f>FU445/FT419</f>
        <v>143.56925</v>
      </c>
      <c r="FV444" s="14"/>
      <c r="FX444" s="57" t="s">
        <v>42</v>
      </c>
      <c r="FY444" s="6"/>
      <c r="FZ444" s="17"/>
      <c r="GA444" s="58" t="str">
        <f>GA443*FT419</f>
        <v>#ERROR!</v>
      </c>
      <c r="GB444" s="19"/>
      <c r="GF444" s="104" t="s">
        <v>34</v>
      </c>
      <c r="GG444" s="11"/>
      <c r="GH444" s="11"/>
      <c r="GI444" s="12"/>
      <c r="GJ444" s="105">
        <f>GJ445/GI419</f>
        <v>143.56925</v>
      </c>
      <c r="GK444" s="14"/>
      <c r="GM444" s="57" t="s">
        <v>42</v>
      </c>
      <c r="GN444" s="6"/>
      <c r="GO444" s="17"/>
      <c r="GP444" s="58" t="str">
        <f>GP443*GI419</f>
        <v>#ERROR!</v>
      </c>
      <c r="GQ444" s="19"/>
    </row>
    <row r="445" ht="15.75" customHeight="1">
      <c r="A445" s="102"/>
      <c r="H445" s="64" t="s">
        <v>43</v>
      </c>
      <c r="I445" s="6"/>
      <c r="J445" s="6"/>
      <c r="K445" s="17"/>
      <c r="L445" s="65">
        <f>K413*K418</f>
        <v>3445.662</v>
      </c>
      <c r="M445" s="19"/>
      <c r="O445" s="57" t="s">
        <v>44</v>
      </c>
      <c r="P445" s="6"/>
      <c r="Q445" s="19"/>
      <c r="R445" s="58">
        <f>R443*K421</f>
        <v>886946.4732</v>
      </c>
      <c r="S445" s="19"/>
      <c r="W445" s="64" t="s">
        <v>43</v>
      </c>
      <c r="X445" s="6"/>
      <c r="Y445" s="6"/>
      <c r="Z445" s="17"/>
      <c r="AA445" s="65">
        <f>Z413*Z418</f>
        <v>3445.662</v>
      </c>
      <c r="AB445" s="19"/>
      <c r="AD445" s="57" t="s">
        <v>44</v>
      </c>
      <c r="AE445" s="6"/>
      <c r="AF445" s="19"/>
      <c r="AG445" s="58">
        <f>AG443*Z421</f>
        <v>753148.7267</v>
      </c>
      <c r="AH445" s="19"/>
      <c r="AL445" s="64" t="s">
        <v>43</v>
      </c>
      <c r="AM445" s="6"/>
      <c r="AN445" s="6"/>
      <c r="AO445" s="17"/>
      <c r="AP445" s="65">
        <f>AO413*AO418</f>
        <v>3445.662</v>
      </c>
      <c r="AQ445" s="19"/>
      <c r="AS445" s="57" t="s">
        <v>44</v>
      </c>
      <c r="AT445" s="6"/>
      <c r="AU445" s="19"/>
      <c r="AV445" s="58">
        <f>AV443*AO421</f>
        <v>772262.6905</v>
      </c>
      <c r="AW445" s="19"/>
      <c r="BA445" s="64" t="s">
        <v>43</v>
      </c>
      <c r="BB445" s="6"/>
      <c r="BC445" s="6"/>
      <c r="BD445" s="17"/>
      <c r="BE445" s="65">
        <f>BD413*BD418</f>
        <v>3445.662</v>
      </c>
      <c r="BF445" s="19"/>
      <c r="BH445" s="57" t="s">
        <v>44</v>
      </c>
      <c r="BI445" s="6"/>
      <c r="BJ445" s="19"/>
      <c r="BK445" s="58">
        <f>BK443*BD421</f>
        <v>791376.6543</v>
      </c>
      <c r="BL445" s="19"/>
      <c r="BP445" s="64" t="s">
        <v>43</v>
      </c>
      <c r="BQ445" s="6"/>
      <c r="BR445" s="6"/>
      <c r="BS445" s="17"/>
      <c r="BT445" s="65">
        <f>BS413*BS418</f>
        <v>3445.662</v>
      </c>
      <c r="BU445" s="19"/>
      <c r="BW445" s="57" t="s">
        <v>44</v>
      </c>
      <c r="BX445" s="6"/>
      <c r="BY445" s="19"/>
      <c r="BZ445" s="58">
        <f>BZ443*BS421</f>
        <v>810490.6181</v>
      </c>
      <c r="CA445" s="19"/>
      <c r="CE445" s="64" t="s">
        <v>43</v>
      </c>
      <c r="CF445" s="6"/>
      <c r="CG445" s="6"/>
      <c r="CH445" s="17"/>
      <c r="CI445" s="65">
        <f>CH413*CH418</f>
        <v>3445.662</v>
      </c>
      <c r="CJ445" s="19"/>
      <c r="CL445" s="57" t="s">
        <v>44</v>
      </c>
      <c r="CM445" s="6"/>
      <c r="CN445" s="19"/>
      <c r="CO445" s="58">
        <f>CO443*CH421</f>
        <v>829604.5819</v>
      </c>
      <c r="CP445" s="19"/>
      <c r="CT445" s="64" t="s">
        <v>43</v>
      </c>
      <c r="CU445" s="6"/>
      <c r="CV445" s="6"/>
      <c r="CW445" s="17"/>
      <c r="CX445" s="65">
        <f>CW413*CW418</f>
        <v>3445.662</v>
      </c>
      <c r="CY445" s="19"/>
      <c r="DA445" s="57" t="s">
        <v>44</v>
      </c>
      <c r="DB445" s="6"/>
      <c r="DC445" s="19"/>
      <c r="DD445" s="58">
        <f>DD443*CW421</f>
        <v>848718.5457</v>
      </c>
      <c r="DE445" s="19"/>
      <c r="DI445" s="64" t="s">
        <v>43</v>
      </c>
      <c r="DJ445" s="6"/>
      <c r="DK445" s="6"/>
      <c r="DL445" s="17"/>
      <c r="DM445" s="65">
        <f>DL413*DL418</f>
        <v>3445.662</v>
      </c>
      <c r="DN445" s="19"/>
      <c r="DP445" s="57" t="s">
        <v>44</v>
      </c>
      <c r="DQ445" s="6"/>
      <c r="DR445" s="19"/>
      <c r="DS445" s="58">
        <f>DS443*DL421</f>
        <v>867832.5095</v>
      </c>
      <c r="DT445" s="19"/>
      <c r="DX445" s="64" t="s">
        <v>43</v>
      </c>
      <c r="DY445" s="6"/>
      <c r="DZ445" s="6"/>
      <c r="EA445" s="17"/>
      <c r="EB445" s="65">
        <f>EA413*EA418</f>
        <v>3445.662</v>
      </c>
      <c r="EC445" s="19"/>
      <c r="EE445" s="57" t="s">
        <v>44</v>
      </c>
      <c r="EF445" s="6"/>
      <c r="EG445" s="19"/>
      <c r="EH445" s="58">
        <f>EH443*EA421</f>
        <v>886946.4732</v>
      </c>
      <c r="EI445" s="19"/>
      <c r="EM445" s="64" t="s">
        <v>43</v>
      </c>
      <c r="EN445" s="6"/>
      <c r="EO445" s="6"/>
      <c r="EP445" s="17"/>
      <c r="EQ445" s="65">
        <f>EP413*EP418</f>
        <v>3445.662</v>
      </c>
      <c r="ER445" s="19"/>
      <c r="ET445" s="57" t="s">
        <v>44</v>
      </c>
      <c r="EU445" s="6"/>
      <c r="EV445" s="19"/>
      <c r="EW445" s="58" t="str">
        <f>EW443*EP421</f>
        <v>#ERROR!</v>
      </c>
      <c r="EX445" s="19"/>
      <c r="FB445" s="64" t="s">
        <v>43</v>
      </c>
      <c r="FC445" s="6"/>
      <c r="FD445" s="6"/>
      <c r="FE445" s="17"/>
      <c r="FF445" s="65">
        <f>FE413*FE418</f>
        <v>3445.662</v>
      </c>
      <c r="FG445" s="19"/>
      <c r="FI445" s="57" t="s">
        <v>44</v>
      </c>
      <c r="FJ445" s="6"/>
      <c r="FK445" s="19"/>
      <c r="FL445" s="58" t="str">
        <f>FL443*FE421</f>
        <v>#ERROR!</v>
      </c>
      <c r="FM445" s="19"/>
      <c r="FQ445" s="64" t="s">
        <v>43</v>
      </c>
      <c r="FR445" s="6"/>
      <c r="FS445" s="6"/>
      <c r="FT445" s="17"/>
      <c r="FU445" s="65">
        <f>FT413*FT418</f>
        <v>3445.662</v>
      </c>
      <c r="FV445" s="19"/>
      <c r="FX445" s="57" t="s">
        <v>44</v>
      </c>
      <c r="FY445" s="6"/>
      <c r="FZ445" s="17"/>
      <c r="GA445" s="58" t="str">
        <f>GA443*FT421</f>
        <v>#ERROR!</v>
      </c>
      <c r="GB445" s="19"/>
      <c r="GF445" s="64" t="s">
        <v>43</v>
      </c>
      <c r="GG445" s="6"/>
      <c r="GH445" s="6"/>
      <c r="GI445" s="17"/>
      <c r="GJ445" s="65">
        <f>GI413*GI418</f>
        <v>3445.662</v>
      </c>
      <c r="GK445" s="19"/>
      <c r="GM445" s="57" t="s">
        <v>44</v>
      </c>
      <c r="GN445" s="6"/>
      <c r="GO445" s="17"/>
      <c r="GP445" s="58" t="str">
        <f>GP443*GI421</f>
        <v>#ERROR!</v>
      </c>
      <c r="GQ445" s="19"/>
    </row>
    <row r="446" ht="15.75" customHeight="1">
      <c r="A446" s="102"/>
      <c r="H446" s="64" t="s">
        <v>45</v>
      </c>
      <c r="I446" s="6"/>
      <c r="J446" s="6"/>
      <c r="K446" s="17"/>
      <c r="L446" s="65">
        <f>L445*K420</f>
        <v>1016470.29</v>
      </c>
      <c r="M446" s="19"/>
      <c r="O446" s="57" t="s">
        <v>46</v>
      </c>
      <c r="P446" s="6"/>
      <c r="Q446" s="19"/>
      <c r="R446" s="66">
        <f>R445*5</f>
        <v>4434732.366</v>
      </c>
      <c r="S446" s="19"/>
      <c r="W446" s="64" t="s">
        <v>45</v>
      </c>
      <c r="X446" s="6"/>
      <c r="Y446" s="6"/>
      <c r="Z446" s="17"/>
      <c r="AA446" s="65">
        <f>AA445*Z420</f>
        <v>1016470.29</v>
      </c>
      <c r="AB446" s="19"/>
      <c r="AD446" s="57" t="s">
        <v>46</v>
      </c>
      <c r="AE446" s="6"/>
      <c r="AF446" s="19"/>
      <c r="AG446" s="66">
        <f>AG445*5</f>
        <v>3765743.634</v>
      </c>
      <c r="AH446" s="19"/>
      <c r="AL446" s="64" t="s">
        <v>45</v>
      </c>
      <c r="AM446" s="6"/>
      <c r="AN446" s="6"/>
      <c r="AO446" s="17"/>
      <c r="AP446" s="65">
        <f>AP445*AO420</f>
        <v>1016470.29</v>
      </c>
      <c r="AQ446" s="19"/>
      <c r="AS446" s="57" t="s">
        <v>46</v>
      </c>
      <c r="AT446" s="6"/>
      <c r="AU446" s="19"/>
      <c r="AV446" s="66">
        <f>AV445*5</f>
        <v>3861313.452</v>
      </c>
      <c r="AW446" s="19"/>
      <c r="BA446" s="64" t="s">
        <v>45</v>
      </c>
      <c r="BB446" s="6"/>
      <c r="BC446" s="6"/>
      <c r="BD446" s="17"/>
      <c r="BE446" s="65">
        <f>BE445*BD420</f>
        <v>1016470.29</v>
      </c>
      <c r="BF446" s="19"/>
      <c r="BH446" s="57" t="s">
        <v>46</v>
      </c>
      <c r="BI446" s="6"/>
      <c r="BJ446" s="19"/>
      <c r="BK446" s="66">
        <f>BK445*5</f>
        <v>3956883.271</v>
      </c>
      <c r="BL446" s="19"/>
      <c r="BP446" s="64" t="s">
        <v>45</v>
      </c>
      <c r="BQ446" s="6"/>
      <c r="BR446" s="6"/>
      <c r="BS446" s="17"/>
      <c r="BT446" s="65">
        <f>BT445*BS420</f>
        <v>1016470.29</v>
      </c>
      <c r="BU446" s="19"/>
      <c r="BW446" s="57" t="s">
        <v>46</v>
      </c>
      <c r="BX446" s="6"/>
      <c r="BY446" s="19"/>
      <c r="BZ446" s="66">
        <f>BZ445*5</f>
        <v>4052453.09</v>
      </c>
      <c r="CA446" s="19"/>
      <c r="CE446" s="64" t="s">
        <v>45</v>
      </c>
      <c r="CF446" s="6"/>
      <c r="CG446" s="6"/>
      <c r="CH446" s="17"/>
      <c r="CI446" s="65">
        <f>CI445*CH420</f>
        <v>1016470.29</v>
      </c>
      <c r="CJ446" s="19"/>
      <c r="CL446" s="57" t="s">
        <v>46</v>
      </c>
      <c r="CM446" s="6"/>
      <c r="CN446" s="19"/>
      <c r="CO446" s="66">
        <f>CO445*5</f>
        <v>4148022.909</v>
      </c>
      <c r="CP446" s="19"/>
      <c r="CT446" s="64" t="s">
        <v>45</v>
      </c>
      <c r="CU446" s="6"/>
      <c r="CV446" s="6"/>
      <c r="CW446" s="17"/>
      <c r="CX446" s="65">
        <f>CX445*CW420</f>
        <v>1016470.29</v>
      </c>
      <c r="CY446" s="19"/>
      <c r="DA446" s="57" t="s">
        <v>46</v>
      </c>
      <c r="DB446" s="6"/>
      <c r="DC446" s="19"/>
      <c r="DD446" s="66">
        <f>DD445*5</f>
        <v>4243592.728</v>
      </c>
      <c r="DE446" s="19"/>
      <c r="DI446" s="64" t="s">
        <v>45</v>
      </c>
      <c r="DJ446" s="6"/>
      <c r="DK446" s="6"/>
      <c r="DL446" s="17"/>
      <c r="DM446" s="65">
        <f>DM445*DL420</f>
        <v>1016470.29</v>
      </c>
      <c r="DN446" s="19"/>
      <c r="DP446" s="57" t="s">
        <v>46</v>
      </c>
      <c r="DQ446" s="6"/>
      <c r="DR446" s="19"/>
      <c r="DS446" s="66">
        <f>DS445*5</f>
        <v>4339162.547</v>
      </c>
      <c r="DT446" s="19"/>
      <c r="DX446" s="64" t="s">
        <v>45</v>
      </c>
      <c r="DY446" s="6"/>
      <c r="DZ446" s="6"/>
      <c r="EA446" s="17"/>
      <c r="EB446" s="65">
        <f>EB445*EA420</f>
        <v>1016470.29</v>
      </c>
      <c r="EC446" s="19"/>
      <c r="EE446" s="57" t="s">
        <v>46</v>
      </c>
      <c r="EF446" s="6"/>
      <c r="EG446" s="19"/>
      <c r="EH446" s="66">
        <f>EH445*5</f>
        <v>4434732.366</v>
      </c>
      <c r="EI446" s="19"/>
      <c r="EM446" s="64" t="s">
        <v>45</v>
      </c>
      <c r="EN446" s="6"/>
      <c r="EO446" s="6"/>
      <c r="EP446" s="17"/>
      <c r="EQ446" s="65">
        <f>EQ445*EP420</f>
        <v>1016470.29</v>
      </c>
      <c r="ER446" s="19"/>
      <c r="ET446" s="57" t="s">
        <v>46</v>
      </c>
      <c r="EU446" s="6"/>
      <c r="EV446" s="19"/>
      <c r="EW446" s="66" t="str">
        <f>EW445*5</f>
        <v>#ERROR!</v>
      </c>
      <c r="EX446" s="19"/>
      <c r="FB446" s="64" t="s">
        <v>45</v>
      </c>
      <c r="FC446" s="6"/>
      <c r="FD446" s="6"/>
      <c r="FE446" s="17"/>
      <c r="FF446" s="65">
        <f>FF445*FE420</f>
        <v>1016470.29</v>
      </c>
      <c r="FG446" s="19"/>
      <c r="FI446" s="57" t="s">
        <v>46</v>
      </c>
      <c r="FJ446" s="6"/>
      <c r="FK446" s="19"/>
      <c r="FL446" s="66" t="str">
        <f>FL445*5</f>
        <v>#ERROR!</v>
      </c>
      <c r="FM446" s="19"/>
      <c r="FQ446" s="64" t="s">
        <v>45</v>
      </c>
      <c r="FR446" s="6"/>
      <c r="FS446" s="6"/>
      <c r="FT446" s="17"/>
      <c r="FU446" s="65">
        <f>FU445*FT420</f>
        <v>1016470.29</v>
      </c>
      <c r="FV446" s="19"/>
      <c r="FX446" s="57" t="s">
        <v>46</v>
      </c>
      <c r="FY446" s="6"/>
      <c r="FZ446" s="17"/>
      <c r="GA446" s="66" t="str">
        <f>GA445*5</f>
        <v>#ERROR!</v>
      </c>
      <c r="GB446" s="19"/>
      <c r="GF446" s="64" t="s">
        <v>45</v>
      </c>
      <c r="GG446" s="6"/>
      <c r="GH446" s="6"/>
      <c r="GI446" s="17"/>
      <c r="GJ446" s="65">
        <f>GJ445*GI420</f>
        <v>1016470.29</v>
      </c>
      <c r="GK446" s="19"/>
      <c r="GM446" s="57" t="s">
        <v>46</v>
      </c>
      <c r="GN446" s="6"/>
      <c r="GO446" s="17"/>
      <c r="GP446" s="66" t="str">
        <f>GP445*5</f>
        <v>#ERROR!</v>
      </c>
      <c r="GQ446" s="19"/>
    </row>
    <row r="447" ht="15.75" customHeight="1">
      <c r="A447" s="102"/>
      <c r="H447" s="67" t="s">
        <v>47</v>
      </c>
      <c r="I447" s="34"/>
      <c r="J447" s="34"/>
      <c r="K447" s="35"/>
      <c r="L447" s="68">
        <f>L446*5</f>
        <v>5082351.45</v>
      </c>
      <c r="M447" s="37"/>
      <c r="W447" s="67" t="s">
        <v>47</v>
      </c>
      <c r="X447" s="34"/>
      <c r="Y447" s="34"/>
      <c r="Z447" s="35"/>
      <c r="AA447" s="68">
        <f>AA446*5</f>
        <v>5082351.45</v>
      </c>
      <c r="AB447" s="37"/>
      <c r="AL447" s="67" t="s">
        <v>47</v>
      </c>
      <c r="AM447" s="34"/>
      <c r="AN447" s="34"/>
      <c r="AO447" s="35"/>
      <c r="AP447" s="68">
        <f>AP446*5</f>
        <v>5082351.45</v>
      </c>
      <c r="AQ447" s="37"/>
      <c r="BA447" s="67" t="s">
        <v>47</v>
      </c>
      <c r="BB447" s="34"/>
      <c r="BC447" s="34"/>
      <c r="BD447" s="35"/>
      <c r="BE447" s="68">
        <f>BE446*5</f>
        <v>5082351.45</v>
      </c>
      <c r="BF447" s="37"/>
      <c r="BP447" s="67" t="s">
        <v>47</v>
      </c>
      <c r="BQ447" s="34"/>
      <c r="BR447" s="34"/>
      <c r="BS447" s="35"/>
      <c r="BT447" s="68">
        <f>BT446*5</f>
        <v>5082351.45</v>
      </c>
      <c r="BU447" s="37"/>
      <c r="CE447" s="67" t="s">
        <v>47</v>
      </c>
      <c r="CF447" s="34"/>
      <c r="CG447" s="34"/>
      <c r="CH447" s="35"/>
      <c r="CI447" s="68">
        <f>CI446*5</f>
        <v>5082351.45</v>
      </c>
      <c r="CJ447" s="37"/>
      <c r="CT447" s="67" t="s">
        <v>47</v>
      </c>
      <c r="CU447" s="34"/>
      <c r="CV447" s="34"/>
      <c r="CW447" s="35"/>
      <c r="CX447" s="68">
        <f>CX446*5</f>
        <v>5082351.45</v>
      </c>
      <c r="CY447" s="37"/>
      <c r="DI447" s="67" t="s">
        <v>47</v>
      </c>
      <c r="DJ447" s="34"/>
      <c r="DK447" s="34"/>
      <c r="DL447" s="35"/>
      <c r="DM447" s="68">
        <f>DM446*5</f>
        <v>5082351.45</v>
      </c>
      <c r="DN447" s="37"/>
      <c r="DX447" s="67" t="s">
        <v>47</v>
      </c>
      <c r="DY447" s="34"/>
      <c r="DZ447" s="34"/>
      <c r="EA447" s="35"/>
      <c r="EB447" s="68">
        <f>EB446*5</f>
        <v>5082351.45</v>
      </c>
      <c r="EC447" s="37"/>
      <c r="EM447" s="67" t="s">
        <v>47</v>
      </c>
      <c r="EN447" s="34"/>
      <c r="EO447" s="34"/>
      <c r="EP447" s="35"/>
      <c r="EQ447" s="68">
        <f>EQ446*5</f>
        <v>5082351.45</v>
      </c>
      <c r="ER447" s="37"/>
      <c r="FB447" s="67" t="s">
        <v>47</v>
      </c>
      <c r="FC447" s="34"/>
      <c r="FD447" s="34"/>
      <c r="FE447" s="35"/>
      <c r="FF447" s="68">
        <f>FF446*5</f>
        <v>5082351.45</v>
      </c>
      <c r="FG447" s="37"/>
      <c r="FQ447" s="67" t="s">
        <v>47</v>
      </c>
      <c r="FR447" s="34"/>
      <c r="FS447" s="34"/>
      <c r="FT447" s="35"/>
      <c r="FU447" s="68">
        <f>FU446*5</f>
        <v>5082351.45</v>
      </c>
      <c r="FV447" s="37"/>
      <c r="GF447" s="67" t="s">
        <v>47</v>
      </c>
      <c r="GG447" s="34"/>
      <c r="GH447" s="34"/>
      <c r="GI447" s="35"/>
      <c r="GJ447" s="68">
        <f>GJ446*5</f>
        <v>5082351.45</v>
      </c>
      <c r="GK447" s="37"/>
    </row>
    <row r="448" ht="15.75" customHeight="1">
      <c r="A448" s="102"/>
      <c r="O448" s="69" t="s">
        <v>48</v>
      </c>
      <c r="P448" s="11"/>
      <c r="Q448" s="11"/>
      <c r="R448" s="11"/>
      <c r="S448" s="14"/>
      <c r="AD448" s="69" t="s">
        <v>48</v>
      </c>
      <c r="AE448" s="11"/>
      <c r="AF448" s="11"/>
      <c r="AG448" s="11"/>
      <c r="AH448" s="14"/>
      <c r="AS448" s="69" t="s">
        <v>48</v>
      </c>
      <c r="AT448" s="11"/>
      <c r="AU448" s="11"/>
      <c r="AV448" s="11"/>
      <c r="AW448" s="14"/>
      <c r="BH448" s="69" t="s">
        <v>48</v>
      </c>
      <c r="BI448" s="11"/>
      <c r="BJ448" s="11"/>
      <c r="BK448" s="11"/>
      <c r="BL448" s="14"/>
      <c r="BW448" s="69" t="s">
        <v>48</v>
      </c>
      <c r="BX448" s="11"/>
      <c r="BY448" s="11"/>
      <c r="BZ448" s="11"/>
      <c r="CA448" s="14"/>
      <c r="CL448" s="69" t="s">
        <v>48</v>
      </c>
      <c r="CM448" s="11"/>
      <c r="CN448" s="11"/>
      <c r="CO448" s="11"/>
      <c r="CP448" s="14"/>
      <c r="DA448" s="69" t="s">
        <v>48</v>
      </c>
      <c r="DB448" s="11"/>
      <c r="DC448" s="11"/>
      <c r="DD448" s="11"/>
      <c r="DE448" s="14"/>
      <c r="DP448" s="69" t="s">
        <v>48</v>
      </c>
      <c r="DQ448" s="11"/>
      <c r="DR448" s="11"/>
      <c r="DS448" s="11"/>
      <c r="DT448" s="14"/>
      <c r="EE448" s="69" t="s">
        <v>48</v>
      </c>
      <c r="EF448" s="11"/>
      <c r="EG448" s="11"/>
      <c r="EH448" s="11"/>
      <c r="EI448" s="14"/>
      <c r="ET448" s="69" t="s">
        <v>48</v>
      </c>
      <c r="EU448" s="11"/>
      <c r="EV448" s="11"/>
      <c r="EW448" s="11"/>
      <c r="EX448" s="14"/>
      <c r="FI448" s="69" t="s">
        <v>48</v>
      </c>
      <c r="FJ448" s="11"/>
      <c r="FK448" s="11"/>
      <c r="FL448" s="11"/>
      <c r="FM448" s="14"/>
      <c r="FX448" s="69" t="s">
        <v>48</v>
      </c>
      <c r="FY448" s="11"/>
      <c r="FZ448" s="11"/>
      <c r="GA448" s="11"/>
      <c r="GB448" s="14"/>
      <c r="GM448" s="69" t="s">
        <v>48</v>
      </c>
      <c r="GN448" s="11"/>
      <c r="GO448" s="11"/>
      <c r="GP448" s="11"/>
      <c r="GQ448" s="14"/>
    </row>
    <row r="449" ht="15.75" customHeight="1">
      <c r="A449" s="102"/>
      <c r="H449" s="70" t="s">
        <v>49</v>
      </c>
      <c r="I449" s="71"/>
      <c r="J449" s="71"/>
      <c r="K449" s="71"/>
      <c r="L449" s="71"/>
      <c r="M449" s="72"/>
      <c r="O449" s="73" t="s">
        <v>50</v>
      </c>
      <c r="P449" s="6"/>
      <c r="Q449" s="19"/>
      <c r="R449" s="74">
        <f t="shared" ref="R449:R452" si="924">L444-R443</f>
        <v>18.2943244</v>
      </c>
      <c r="S449" s="19"/>
      <c r="W449" s="70" t="s">
        <v>49</v>
      </c>
      <c r="X449" s="71"/>
      <c r="Y449" s="71"/>
      <c r="Z449" s="71"/>
      <c r="AA449" s="71"/>
      <c r="AB449" s="72"/>
      <c r="AD449" s="73" t="s">
        <v>50</v>
      </c>
      <c r="AE449" s="6"/>
      <c r="AF449" s="19"/>
      <c r="AG449" s="74">
        <f t="shared" ref="AG449:AG452" si="925">AA444-AG443</f>
        <v>37.1923112</v>
      </c>
      <c r="AH449" s="19"/>
      <c r="AL449" s="70" t="s">
        <v>49</v>
      </c>
      <c r="AM449" s="71"/>
      <c r="AN449" s="71"/>
      <c r="AO449" s="71"/>
      <c r="AP449" s="71"/>
      <c r="AQ449" s="72"/>
      <c r="AS449" s="73" t="s">
        <v>50</v>
      </c>
      <c r="AT449" s="6"/>
      <c r="AU449" s="19"/>
      <c r="AV449" s="74">
        <f t="shared" ref="AV449:AV452" si="926">AP444-AV443</f>
        <v>34.4925988</v>
      </c>
      <c r="AW449" s="19"/>
      <c r="BA449" s="70" t="s">
        <v>49</v>
      </c>
      <c r="BB449" s="71"/>
      <c r="BC449" s="71"/>
      <c r="BD449" s="71"/>
      <c r="BE449" s="71"/>
      <c r="BF449" s="72"/>
      <c r="BH449" s="73" t="s">
        <v>50</v>
      </c>
      <c r="BI449" s="6"/>
      <c r="BJ449" s="19"/>
      <c r="BK449" s="74">
        <f t="shared" ref="BK449:BK452" si="927">BE444-BK443</f>
        <v>31.7928864</v>
      </c>
      <c r="BL449" s="19"/>
      <c r="BP449" s="70" t="s">
        <v>49</v>
      </c>
      <c r="BQ449" s="71"/>
      <c r="BR449" s="71"/>
      <c r="BS449" s="71"/>
      <c r="BT449" s="71"/>
      <c r="BU449" s="72"/>
      <c r="BW449" s="73" t="s">
        <v>50</v>
      </c>
      <c r="BX449" s="6"/>
      <c r="BY449" s="19"/>
      <c r="BZ449" s="74">
        <f t="shared" ref="BZ449:BZ452" si="928">BT444-BZ443</f>
        <v>29.093174</v>
      </c>
      <c r="CA449" s="19"/>
      <c r="CE449" s="70" t="s">
        <v>49</v>
      </c>
      <c r="CF449" s="71"/>
      <c r="CG449" s="71"/>
      <c r="CH449" s="71"/>
      <c r="CI449" s="71"/>
      <c r="CJ449" s="72"/>
      <c r="CL449" s="73" t="s">
        <v>50</v>
      </c>
      <c r="CM449" s="6"/>
      <c r="CN449" s="19"/>
      <c r="CO449" s="74">
        <f t="shared" ref="CO449:CO452" si="929">CI444-CO443</f>
        <v>26.3934616</v>
      </c>
      <c r="CP449" s="19"/>
      <c r="CT449" s="70" t="s">
        <v>49</v>
      </c>
      <c r="CU449" s="71"/>
      <c r="CV449" s="71"/>
      <c r="CW449" s="71"/>
      <c r="CX449" s="71"/>
      <c r="CY449" s="72"/>
      <c r="DA449" s="73" t="s">
        <v>50</v>
      </c>
      <c r="DB449" s="6"/>
      <c r="DC449" s="19"/>
      <c r="DD449" s="74">
        <f t="shared" ref="DD449:DD452" si="930">CX444-DD443</f>
        <v>23.6937492</v>
      </c>
      <c r="DE449" s="19"/>
      <c r="DI449" s="70" t="s">
        <v>49</v>
      </c>
      <c r="DJ449" s="71"/>
      <c r="DK449" s="71"/>
      <c r="DL449" s="71"/>
      <c r="DM449" s="71"/>
      <c r="DN449" s="72"/>
      <c r="DP449" s="73" t="s">
        <v>50</v>
      </c>
      <c r="DQ449" s="6"/>
      <c r="DR449" s="19"/>
      <c r="DS449" s="74">
        <f t="shared" ref="DS449:DS452" si="931">DM444-DS443</f>
        <v>20.9940368</v>
      </c>
      <c r="DT449" s="19"/>
      <c r="DX449" s="70" t="s">
        <v>49</v>
      </c>
      <c r="DY449" s="71"/>
      <c r="DZ449" s="71"/>
      <c r="EA449" s="71"/>
      <c r="EB449" s="71"/>
      <c r="EC449" s="72"/>
      <c r="EE449" s="73" t="s">
        <v>50</v>
      </c>
      <c r="EF449" s="6"/>
      <c r="EG449" s="19"/>
      <c r="EH449" s="74">
        <f t="shared" ref="EH449:EH452" si="932">EB444-EH443</f>
        <v>18.2943244</v>
      </c>
      <c r="EI449" s="19"/>
      <c r="EM449" s="70" t="s">
        <v>49</v>
      </c>
      <c r="EN449" s="71"/>
      <c r="EO449" s="71"/>
      <c r="EP449" s="71"/>
      <c r="EQ449" s="71"/>
      <c r="ER449" s="72"/>
      <c r="ET449" s="73" t="s">
        <v>50</v>
      </c>
      <c r="EU449" s="6"/>
      <c r="EV449" s="19"/>
      <c r="EW449" s="74" t="str">
        <f t="shared" ref="EW449:EW452" si="933">EQ444-EW443</f>
        <v>#ERROR!</v>
      </c>
      <c r="EX449" s="19"/>
      <c r="FB449" s="70" t="s">
        <v>49</v>
      </c>
      <c r="FC449" s="71"/>
      <c r="FD449" s="71"/>
      <c r="FE449" s="71"/>
      <c r="FF449" s="71"/>
      <c r="FG449" s="72"/>
      <c r="FI449" s="73" t="s">
        <v>50</v>
      </c>
      <c r="FJ449" s="6"/>
      <c r="FK449" s="19"/>
      <c r="FL449" s="74" t="str">
        <f t="shared" ref="FL449:FL452" si="934">FF444-FL443</f>
        <v>#ERROR!</v>
      </c>
      <c r="FM449" s="19"/>
      <c r="FQ449" s="70" t="s">
        <v>49</v>
      </c>
      <c r="FR449" s="71"/>
      <c r="FS449" s="71"/>
      <c r="FT449" s="71"/>
      <c r="FU449" s="71"/>
      <c r="FV449" s="72"/>
      <c r="FX449" s="73" t="s">
        <v>50</v>
      </c>
      <c r="FY449" s="6"/>
      <c r="FZ449" s="17"/>
      <c r="GA449" s="74" t="str">
        <f t="shared" ref="GA449:GA452" si="935">FU444-GA443</f>
        <v>#ERROR!</v>
      </c>
      <c r="GB449" s="19"/>
      <c r="GF449" s="70" t="s">
        <v>49</v>
      </c>
      <c r="GG449" s="71"/>
      <c r="GH449" s="71"/>
      <c r="GI449" s="71"/>
      <c r="GJ449" s="71"/>
      <c r="GK449" s="72"/>
      <c r="GM449" s="73" t="s">
        <v>50</v>
      </c>
      <c r="GN449" s="6"/>
      <c r="GO449" s="17"/>
      <c r="GP449" s="74" t="str">
        <f t="shared" ref="GP449:GP452" si="936">GJ444-GP443</f>
        <v>#ERROR!</v>
      </c>
      <c r="GQ449" s="19"/>
    </row>
    <row r="450" ht="15.75" customHeight="1">
      <c r="A450" s="102"/>
      <c r="H450" s="55" t="s">
        <v>33</v>
      </c>
      <c r="I450" s="11"/>
      <c r="J450" s="11"/>
      <c r="K450" s="12"/>
      <c r="L450" s="75">
        <f>L451/K419</f>
        <v>17.8266</v>
      </c>
      <c r="M450" s="76" t="s">
        <v>15</v>
      </c>
      <c r="O450" s="73" t="s">
        <v>51</v>
      </c>
      <c r="P450" s="6"/>
      <c r="Q450" s="19"/>
      <c r="R450" s="74">
        <f t="shared" si="924"/>
        <v>439.0637856</v>
      </c>
      <c r="S450" s="19"/>
      <c r="W450" s="55" t="s">
        <v>33</v>
      </c>
      <c r="X450" s="11"/>
      <c r="Y450" s="11"/>
      <c r="Z450" s="12"/>
      <c r="AA450" s="75">
        <f>AA451/Z419</f>
        <v>17.8266</v>
      </c>
      <c r="AB450" s="76" t="s">
        <v>15</v>
      </c>
      <c r="AD450" s="73" t="s">
        <v>51</v>
      </c>
      <c r="AE450" s="6"/>
      <c r="AF450" s="19"/>
      <c r="AG450" s="74">
        <f t="shared" si="925"/>
        <v>892.6154688</v>
      </c>
      <c r="AH450" s="19"/>
      <c r="AL450" s="55" t="s">
        <v>33</v>
      </c>
      <c r="AM450" s="11"/>
      <c r="AN450" s="11"/>
      <c r="AO450" s="12"/>
      <c r="AP450" s="75">
        <f>AP451/AO419</f>
        <v>17.8266</v>
      </c>
      <c r="AQ450" s="76" t="s">
        <v>15</v>
      </c>
      <c r="AS450" s="73" t="s">
        <v>51</v>
      </c>
      <c r="AT450" s="6"/>
      <c r="AU450" s="19"/>
      <c r="AV450" s="74">
        <f t="shared" si="926"/>
        <v>827.8223712</v>
      </c>
      <c r="AW450" s="19"/>
      <c r="BA450" s="55" t="s">
        <v>33</v>
      </c>
      <c r="BB450" s="11"/>
      <c r="BC450" s="11"/>
      <c r="BD450" s="12"/>
      <c r="BE450" s="75">
        <f>BE451/BD419</f>
        <v>17.8266</v>
      </c>
      <c r="BF450" s="76" t="s">
        <v>15</v>
      </c>
      <c r="BH450" s="73" t="s">
        <v>51</v>
      </c>
      <c r="BI450" s="6"/>
      <c r="BJ450" s="19"/>
      <c r="BK450" s="74">
        <f t="shared" si="927"/>
        <v>763.0292736</v>
      </c>
      <c r="BL450" s="19"/>
      <c r="BP450" s="55" t="s">
        <v>33</v>
      </c>
      <c r="BQ450" s="11"/>
      <c r="BR450" s="11"/>
      <c r="BS450" s="12"/>
      <c r="BT450" s="75">
        <f>BT451/BS419</f>
        <v>17.8266</v>
      </c>
      <c r="BU450" s="76" t="s">
        <v>15</v>
      </c>
      <c r="BW450" s="73" t="s">
        <v>51</v>
      </c>
      <c r="BX450" s="6"/>
      <c r="BY450" s="19"/>
      <c r="BZ450" s="74">
        <f t="shared" si="928"/>
        <v>698.236176</v>
      </c>
      <c r="CA450" s="19"/>
      <c r="CE450" s="55" t="s">
        <v>33</v>
      </c>
      <c r="CF450" s="11"/>
      <c r="CG450" s="11"/>
      <c r="CH450" s="12"/>
      <c r="CI450" s="75">
        <f>CI451/CH419</f>
        <v>17.8266</v>
      </c>
      <c r="CJ450" s="76" t="s">
        <v>15</v>
      </c>
      <c r="CL450" s="73" t="s">
        <v>51</v>
      </c>
      <c r="CM450" s="6"/>
      <c r="CN450" s="19"/>
      <c r="CO450" s="74">
        <f t="shared" si="929"/>
        <v>633.4430784</v>
      </c>
      <c r="CP450" s="19"/>
      <c r="CT450" s="55" t="s">
        <v>33</v>
      </c>
      <c r="CU450" s="11"/>
      <c r="CV450" s="11"/>
      <c r="CW450" s="12"/>
      <c r="CX450" s="75">
        <f>CX451/CW419</f>
        <v>17.8266</v>
      </c>
      <c r="CY450" s="76" t="s">
        <v>15</v>
      </c>
      <c r="DA450" s="73" t="s">
        <v>51</v>
      </c>
      <c r="DB450" s="6"/>
      <c r="DC450" s="19"/>
      <c r="DD450" s="74">
        <f t="shared" si="930"/>
        <v>568.6499808</v>
      </c>
      <c r="DE450" s="19"/>
      <c r="DI450" s="55" t="s">
        <v>33</v>
      </c>
      <c r="DJ450" s="11"/>
      <c r="DK450" s="11"/>
      <c r="DL450" s="12"/>
      <c r="DM450" s="75">
        <f>DM451/DL419</f>
        <v>17.8266</v>
      </c>
      <c r="DN450" s="76" t="s">
        <v>15</v>
      </c>
      <c r="DP450" s="73" t="s">
        <v>51</v>
      </c>
      <c r="DQ450" s="6"/>
      <c r="DR450" s="19"/>
      <c r="DS450" s="74">
        <f t="shared" si="931"/>
        <v>503.8568832</v>
      </c>
      <c r="DT450" s="19"/>
      <c r="DX450" s="55" t="s">
        <v>33</v>
      </c>
      <c r="DY450" s="11"/>
      <c r="DZ450" s="11"/>
      <c r="EA450" s="12"/>
      <c r="EB450" s="75">
        <f>EB451/EA419</f>
        <v>17.8266</v>
      </c>
      <c r="EC450" s="76" t="s">
        <v>15</v>
      </c>
      <c r="EE450" s="73" t="s">
        <v>51</v>
      </c>
      <c r="EF450" s="6"/>
      <c r="EG450" s="19"/>
      <c r="EH450" s="74">
        <f t="shared" si="932"/>
        <v>439.0637856</v>
      </c>
      <c r="EI450" s="19"/>
      <c r="EM450" s="55" t="s">
        <v>33</v>
      </c>
      <c r="EN450" s="11"/>
      <c r="EO450" s="11"/>
      <c r="EP450" s="12"/>
      <c r="EQ450" s="75">
        <f>EQ451/EP419</f>
        <v>17.8266</v>
      </c>
      <c r="ER450" s="76" t="s">
        <v>15</v>
      </c>
      <c r="ET450" s="73" t="s">
        <v>51</v>
      </c>
      <c r="EU450" s="6"/>
      <c r="EV450" s="19"/>
      <c r="EW450" s="74" t="str">
        <f t="shared" si="933"/>
        <v>#ERROR!</v>
      </c>
      <c r="EX450" s="19"/>
      <c r="FB450" s="55" t="s">
        <v>33</v>
      </c>
      <c r="FC450" s="11"/>
      <c r="FD450" s="11"/>
      <c r="FE450" s="12"/>
      <c r="FF450" s="75">
        <f>FF451/FE419</f>
        <v>17.8266</v>
      </c>
      <c r="FG450" s="76" t="s">
        <v>15</v>
      </c>
      <c r="FI450" s="73" t="s">
        <v>51</v>
      </c>
      <c r="FJ450" s="6"/>
      <c r="FK450" s="19"/>
      <c r="FL450" s="74" t="str">
        <f t="shared" si="934"/>
        <v>#ERROR!</v>
      </c>
      <c r="FM450" s="19"/>
      <c r="FQ450" s="55" t="s">
        <v>33</v>
      </c>
      <c r="FR450" s="11"/>
      <c r="FS450" s="11"/>
      <c r="FT450" s="12"/>
      <c r="FU450" s="75">
        <f>FU451/FT419</f>
        <v>17.8266</v>
      </c>
      <c r="FV450" s="76" t="s">
        <v>15</v>
      </c>
      <c r="FX450" s="73" t="s">
        <v>51</v>
      </c>
      <c r="FY450" s="6"/>
      <c r="FZ450" s="17"/>
      <c r="GA450" s="74" t="str">
        <f t="shared" si="935"/>
        <v>#ERROR!</v>
      </c>
      <c r="GB450" s="19"/>
      <c r="GF450" s="55" t="s">
        <v>33</v>
      </c>
      <c r="GG450" s="11"/>
      <c r="GH450" s="11"/>
      <c r="GI450" s="12"/>
      <c r="GJ450" s="75">
        <f>GJ451/GI419</f>
        <v>17.8266</v>
      </c>
      <c r="GK450" s="76" t="s">
        <v>15</v>
      </c>
      <c r="GM450" s="73" t="s">
        <v>51</v>
      </c>
      <c r="GN450" s="6"/>
      <c r="GO450" s="17"/>
      <c r="GP450" s="74" t="str">
        <f t="shared" si="936"/>
        <v>#ERROR!</v>
      </c>
      <c r="GQ450" s="19"/>
    </row>
    <row r="451" ht="15.75" customHeight="1">
      <c r="A451" s="102"/>
      <c r="H451" s="57" t="s">
        <v>35</v>
      </c>
      <c r="I451" s="6"/>
      <c r="J451" s="6"/>
      <c r="K451" s="17"/>
      <c r="L451" s="77">
        <f>SUM(K434:T434)</f>
        <v>427.8384</v>
      </c>
      <c r="M451" s="78" t="s">
        <v>15</v>
      </c>
      <c r="O451" s="73" t="s">
        <v>52</v>
      </c>
      <c r="P451" s="6"/>
      <c r="Q451" s="19"/>
      <c r="R451" s="74">
        <f t="shared" si="924"/>
        <v>129523.8168</v>
      </c>
      <c r="S451" s="19"/>
      <c r="W451" s="57" t="s">
        <v>35</v>
      </c>
      <c r="X451" s="6"/>
      <c r="Y451" s="6"/>
      <c r="Z451" s="17"/>
      <c r="AA451" s="77">
        <f>SUM(Z434:AI434)</f>
        <v>427.8384</v>
      </c>
      <c r="AB451" s="78" t="s">
        <v>15</v>
      </c>
      <c r="AD451" s="73" t="s">
        <v>52</v>
      </c>
      <c r="AE451" s="6"/>
      <c r="AF451" s="19"/>
      <c r="AG451" s="74">
        <f t="shared" si="925"/>
        <v>263321.5633</v>
      </c>
      <c r="AH451" s="19"/>
      <c r="AL451" s="57" t="s">
        <v>35</v>
      </c>
      <c r="AM451" s="6"/>
      <c r="AN451" s="6"/>
      <c r="AO451" s="17"/>
      <c r="AP451" s="77">
        <f>SUM(AO434:AX434)</f>
        <v>427.8384</v>
      </c>
      <c r="AQ451" s="78" t="s">
        <v>15</v>
      </c>
      <c r="AS451" s="73" t="s">
        <v>52</v>
      </c>
      <c r="AT451" s="6"/>
      <c r="AU451" s="19"/>
      <c r="AV451" s="74">
        <f t="shared" si="926"/>
        <v>244207.5995</v>
      </c>
      <c r="AW451" s="19"/>
      <c r="BA451" s="57" t="s">
        <v>35</v>
      </c>
      <c r="BB451" s="6"/>
      <c r="BC451" s="6"/>
      <c r="BD451" s="17"/>
      <c r="BE451" s="77">
        <f>SUM(BD434:BM434)</f>
        <v>427.8384</v>
      </c>
      <c r="BF451" s="78" t="s">
        <v>15</v>
      </c>
      <c r="BH451" s="73" t="s">
        <v>52</v>
      </c>
      <c r="BI451" s="6"/>
      <c r="BJ451" s="19"/>
      <c r="BK451" s="74">
        <f t="shared" si="927"/>
        <v>225093.6357</v>
      </c>
      <c r="BL451" s="19"/>
      <c r="BP451" s="57" t="s">
        <v>35</v>
      </c>
      <c r="BQ451" s="6"/>
      <c r="BR451" s="6"/>
      <c r="BS451" s="17"/>
      <c r="BT451" s="77">
        <f>SUM(BS434:CB434)</f>
        <v>427.8384</v>
      </c>
      <c r="BU451" s="78" t="s">
        <v>15</v>
      </c>
      <c r="BW451" s="73" t="s">
        <v>52</v>
      </c>
      <c r="BX451" s="6"/>
      <c r="BY451" s="19"/>
      <c r="BZ451" s="74">
        <f t="shared" si="928"/>
        <v>205979.6719</v>
      </c>
      <c r="CA451" s="19"/>
      <c r="CE451" s="57" t="s">
        <v>35</v>
      </c>
      <c r="CF451" s="6"/>
      <c r="CG451" s="6"/>
      <c r="CH451" s="17"/>
      <c r="CI451" s="77">
        <f>SUM(CH434:CQ434)</f>
        <v>427.8384</v>
      </c>
      <c r="CJ451" s="78" t="s">
        <v>15</v>
      </c>
      <c r="CL451" s="73" t="s">
        <v>52</v>
      </c>
      <c r="CM451" s="6"/>
      <c r="CN451" s="19"/>
      <c r="CO451" s="74">
        <f t="shared" si="929"/>
        <v>186865.7081</v>
      </c>
      <c r="CP451" s="19"/>
      <c r="CT451" s="57" t="s">
        <v>35</v>
      </c>
      <c r="CU451" s="6"/>
      <c r="CV451" s="6"/>
      <c r="CW451" s="17"/>
      <c r="CX451" s="77">
        <f>SUM(CW434:DF434)</f>
        <v>427.8384</v>
      </c>
      <c r="CY451" s="78" t="s">
        <v>15</v>
      </c>
      <c r="DA451" s="73" t="s">
        <v>52</v>
      </c>
      <c r="DB451" s="6"/>
      <c r="DC451" s="19"/>
      <c r="DD451" s="74">
        <f t="shared" si="930"/>
        <v>167751.7443</v>
      </c>
      <c r="DE451" s="19"/>
      <c r="DI451" s="57" t="s">
        <v>35</v>
      </c>
      <c r="DJ451" s="6"/>
      <c r="DK451" s="6"/>
      <c r="DL451" s="17"/>
      <c r="DM451" s="77">
        <f>SUM(DL434:DU434)</f>
        <v>427.8384</v>
      </c>
      <c r="DN451" s="78" t="s">
        <v>15</v>
      </c>
      <c r="DP451" s="73" t="s">
        <v>52</v>
      </c>
      <c r="DQ451" s="6"/>
      <c r="DR451" s="19"/>
      <c r="DS451" s="74">
        <f t="shared" si="931"/>
        <v>148637.7805</v>
      </c>
      <c r="DT451" s="19"/>
      <c r="DX451" s="57" t="s">
        <v>35</v>
      </c>
      <c r="DY451" s="6"/>
      <c r="DZ451" s="6"/>
      <c r="EA451" s="17"/>
      <c r="EB451" s="77">
        <f>SUM(EA434:EJ434)</f>
        <v>427.8384</v>
      </c>
      <c r="EC451" s="78" t="s">
        <v>15</v>
      </c>
      <c r="EE451" s="73" t="s">
        <v>52</v>
      </c>
      <c r="EF451" s="6"/>
      <c r="EG451" s="19"/>
      <c r="EH451" s="74">
        <f t="shared" si="932"/>
        <v>129523.8168</v>
      </c>
      <c r="EI451" s="19"/>
      <c r="EM451" s="57" t="s">
        <v>35</v>
      </c>
      <c r="EN451" s="6"/>
      <c r="EO451" s="6"/>
      <c r="EP451" s="17"/>
      <c r="EQ451" s="77">
        <f>SUM(EP434:EY434)</f>
        <v>427.8384</v>
      </c>
      <c r="ER451" s="78" t="s">
        <v>15</v>
      </c>
      <c r="ET451" s="73" t="s">
        <v>52</v>
      </c>
      <c r="EU451" s="6"/>
      <c r="EV451" s="19"/>
      <c r="EW451" s="74" t="str">
        <f t="shared" si="933"/>
        <v>#ERROR!</v>
      </c>
      <c r="EX451" s="19"/>
      <c r="FB451" s="57" t="s">
        <v>35</v>
      </c>
      <c r="FC451" s="6"/>
      <c r="FD451" s="6"/>
      <c r="FE451" s="17"/>
      <c r="FF451" s="77">
        <f>SUM(FE434:FN434)</f>
        <v>427.8384</v>
      </c>
      <c r="FG451" s="78" t="s">
        <v>15</v>
      </c>
      <c r="FI451" s="73" t="s">
        <v>52</v>
      </c>
      <c r="FJ451" s="6"/>
      <c r="FK451" s="19"/>
      <c r="FL451" s="74" t="str">
        <f t="shared" si="934"/>
        <v>#ERROR!</v>
      </c>
      <c r="FM451" s="19"/>
      <c r="FQ451" s="57" t="s">
        <v>35</v>
      </c>
      <c r="FR451" s="6"/>
      <c r="FS451" s="6"/>
      <c r="FT451" s="17"/>
      <c r="FU451" s="77">
        <f>SUM(FT434:GC434)</f>
        <v>427.8384</v>
      </c>
      <c r="FV451" s="78" t="s">
        <v>15</v>
      </c>
      <c r="FX451" s="73" t="s">
        <v>52</v>
      </c>
      <c r="FY451" s="6"/>
      <c r="FZ451" s="17"/>
      <c r="GA451" s="74" t="str">
        <f t="shared" si="935"/>
        <v>#ERROR!</v>
      </c>
      <c r="GB451" s="19"/>
      <c r="GF451" s="57" t="s">
        <v>35</v>
      </c>
      <c r="GG451" s="6"/>
      <c r="GH451" s="6"/>
      <c r="GI451" s="17"/>
      <c r="GJ451" s="77">
        <f>SUM(GI434:GR434)</f>
        <v>427.8384</v>
      </c>
      <c r="GK451" s="78" t="s">
        <v>15</v>
      </c>
      <c r="GM451" s="73" t="s">
        <v>52</v>
      </c>
      <c r="GN451" s="6"/>
      <c r="GO451" s="17"/>
      <c r="GP451" s="74" t="str">
        <f t="shared" si="936"/>
        <v>#ERROR!</v>
      </c>
      <c r="GQ451" s="19"/>
    </row>
    <row r="452" ht="15.75" customHeight="1">
      <c r="A452" s="102"/>
      <c r="H452" s="57" t="s">
        <v>53</v>
      </c>
      <c r="I452" s="6"/>
      <c r="J452" s="6"/>
      <c r="K452" s="17"/>
      <c r="L452" s="77">
        <f>L451*K420</f>
        <v>126212.328</v>
      </c>
      <c r="M452" s="78" t="s">
        <v>15</v>
      </c>
      <c r="O452" s="79" t="s">
        <v>54</v>
      </c>
      <c r="P452" s="34"/>
      <c r="Q452" s="37"/>
      <c r="R452" s="80">
        <f t="shared" si="924"/>
        <v>647619.0838</v>
      </c>
      <c r="S452" s="37"/>
      <c r="W452" s="57" t="s">
        <v>53</v>
      </c>
      <c r="X452" s="6"/>
      <c r="Y452" s="6"/>
      <c r="Z452" s="17"/>
      <c r="AA452" s="77">
        <f>AA451*Z420</f>
        <v>126212.328</v>
      </c>
      <c r="AB452" s="78" t="s">
        <v>15</v>
      </c>
      <c r="AD452" s="79" t="s">
        <v>54</v>
      </c>
      <c r="AE452" s="34"/>
      <c r="AF452" s="37"/>
      <c r="AG452" s="80">
        <f t="shared" si="925"/>
        <v>1316607.816</v>
      </c>
      <c r="AH452" s="37"/>
      <c r="AL452" s="57" t="s">
        <v>53</v>
      </c>
      <c r="AM452" s="6"/>
      <c r="AN452" s="6"/>
      <c r="AO452" s="17"/>
      <c r="AP452" s="77">
        <f>AP451*AO420</f>
        <v>126212.328</v>
      </c>
      <c r="AQ452" s="78" t="s">
        <v>15</v>
      </c>
      <c r="AS452" s="79" t="s">
        <v>54</v>
      </c>
      <c r="AT452" s="34"/>
      <c r="AU452" s="37"/>
      <c r="AV452" s="80">
        <f t="shared" si="926"/>
        <v>1221037.998</v>
      </c>
      <c r="AW452" s="37"/>
      <c r="BA452" s="57" t="s">
        <v>53</v>
      </c>
      <c r="BB452" s="6"/>
      <c r="BC452" s="6"/>
      <c r="BD452" s="17"/>
      <c r="BE452" s="77">
        <f>BE451*BD420</f>
        <v>126212.328</v>
      </c>
      <c r="BF452" s="78" t="s">
        <v>15</v>
      </c>
      <c r="BH452" s="79" t="s">
        <v>54</v>
      </c>
      <c r="BI452" s="34"/>
      <c r="BJ452" s="37"/>
      <c r="BK452" s="80">
        <f t="shared" si="927"/>
        <v>1125468.179</v>
      </c>
      <c r="BL452" s="37"/>
      <c r="BP452" s="57" t="s">
        <v>53</v>
      </c>
      <c r="BQ452" s="6"/>
      <c r="BR452" s="6"/>
      <c r="BS452" s="17"/>
      <c r="BT452" s="77">
        <f>BT451*BS420</f>
        <v>126212.328</v>
      </c>
      <c r="BU452" s="78" t="s">
        <v>15</v>
      </c>
      <c r="BW452" s="79" t="s">
        <v>54</v>
      </c>
      <c r="BX452" s="34"/>
      <c r="BY452" s="37"/>
      <c r="BZ452" s="80">
        <f t="shared" si="928"/>
        <v>1029898.36</v>
      </c>
      <c r="CA452" s="37"/>
      <c r="CE452" s="57" t="s">
        <v>53</v>
      </c>
      <c r="CF452" s="6"/>
      <c r="CG452" s="6"/>
      <c r="CH452" s="17"/>
      <c r="CI452" s="77">
        <f>CI451*CH420</f>
        <v>126212.328</v>
      </c>
      <c r="CJ452" s="78" t="s">
        <v>15</v>
      </c>
      <c r="CL452" s="79" t="s">
        <v>54</v>
      </c>
      <c r="CM452" s="34"/>
      <c r="CN452" s="37"/>
      <c r="CO452" s="80">
        <f t="shared" si="929"/>
        <v>934328.5406</v>
      </c>
      <c r="CP452" s="37"/>
      <c r="CT452" s="57" t="s">
        <v>53</v>
      </c>
      <c r="CU452" s="6"/>
      <c r="CV452" s="6"/>
      <c r="CW452" s="17"/>
      <c r="CX452" s="77">
        <f>CX451*CW420</f>
        <v>126212.328</v>
      </c>
      <c r="CY452" s="78" t="s">
        <v>15</v>
      </c>
      <c r="DA452" s="79" t="s">
        <v>54</v>
      </c>
      <c r="DB452" s="34"/>
      <c r="DC452" s="37"/>
      <c r="DD452" s="80">
        <f t="shared" si="930"/>
        <v>838758.7217</v>
      </c>
      <c r="DE452" s="37"/>
      <c r="DI452" s="57" t="s">
        <v>53</v>
      </c>
      <c r="DJ452" s="6"/>
      <c r="DK452" s="6"/>
      <c r="DL452" s="17"/>
      <c r="DM452" s="77">
        <f>DM451*DL420</f>
        <v>126212.328</v>
      </c>
      <c r="DN452" s="78" t="s">
        <v>15</v>
      </c>
      <c r="DP452" s="79" t="s">
        <v>54</v>
      </c>
      <c r="DQ452" s="34"/>
      <c r="DR452" s="37"/>
      <c r="DS452" s="80">
        <f t="shared" si="931"/>
        <v>743188.9027</v>
      </c>
      <c r="DT452" s="37"/>
      <c r="DX452" s="57" t="s">
        <v>53</v>
      </c>
      <c r="DY452" s="6"/>
      <c r="DZ452" s="6"/>
      <c r="EA452" s="17"/>
      <c r="EB452" s="77">
        <f>EB451*EA420</f>
        <v>126212.328</v>
      </c>
      <c r="EC452" s="78" t="s">
        <v>15</v>
      </c>
      <c r="EE452" s="79" t="s">
        <v>54</v>
      </c>
      <c r="EF452" s="34"/>
      <c r="EG452" s="37"/>
      <c r="EH452" s="80">
        <f t="shared" si="932"/>
        <v>647619.0838</v>
      </c>
      <c r="EI452" s="37"/>
      <c r="EM452" s="57" t="s">
        <v>53</v>
      </c>
      <c r="EN452" s="6"/>
      <c r="EO452" s="6"/>
      <c r="EP452" s="17"/>
      <c r="EQ452" s="77">
        <f>EQ451*EP420</f>
        <v>126212.328</v>
      </c>
      <c r="ER452" s="78" t="s">
        <v>15</v>
      </c>
      <c r="ET452" s="79" t="s">
        <v>54</v>
      </c>
      <c r="EU452" s="34"/>
      <c r="EV452" s="37"/>
      <c r="EW452" s="80" t="str">
        <f t="shared" si="933"/>
        <v>#ERROR!</v>
      </c>
      <c r="EX452" s="37"/>
      <c r="FB452" s="57" t="s">
        <v>53</v>
      </c>
      <c r="FC452" s="6"/>
      <c r="FD452" s="6"/>
      <c r="FE452" s="17"/>
      <c r="FF452" s="77">
        <f>FF451*FE420</f>
        <v>126212.328</v>
      </c>
      <c r="FG452" s="78" t="s">
        <v>15</v>
      </c>
      <c r="FI452" s="79" t="s">
        <v>54</v>
      </c>
      <c r="FJ452" s="34"/>
      <c r="FK452" s="37"/>
      <c r="FL452" s="80" t="str">
        <f t="shared" si="934"/>
        <v>#ERROR!</v>
      </c>
      <c r="FM452" s="37"/>
      <c r="FQ452" s="57" t="s">
        <v>53</v>
      </c>
      <c r="FR452" s="6"/>
      <c r="FS452" s="6"/>
      <c r="FT452" s="17"/>
      <c r="FU452" s="77">
        <f>FU451*FT420</f>
        <v>126212.328</v>
      </c>
      <c r="FV452" s="78" t="s">
        <v>15</v>
      </c>
      <c r="FX452" s="79" t="s">
        <v>54</v>
      </c>
      <c r="FY452" s="34"/>
      <c r="FZ452" s="35"/>
      <c r="GA452" s="80" t="str">
        <f t="shared" si="935"/>
        <v>#ERROR!</v>
      </c>
      <c r="GB452" s="37"/>
      <c r="GF452" s="57" t="s">
        <v>53</v>
      </c>
      <c r="GG452" s="6"/>
      <c r="GH452" s="6"/>
      <c r="GI452" s="17"/>
      <c r="GJ452" s="77">
        <f>GJ451*GI420</f>
        <v>126212.328</v>
      </c>
      <c r="GK452" s="78" t="s">
        <v>15</v>
      </c>
      <c r="GM452" s="79" t="s">
        <v>54</v>
      </c>
      <c r="GN452" s="34"/>
      <c r="GO452" s="35"/>
      <c r="GP452" s="80" t="str">
        <f t="shared" si="936"/>
        <v>#ERROR!</v>
      </c>
      <c r="GQ452" s="37"/>
    </row>
    <row r="453" ht="15.75" customHeight="1">
      <c r="A453" s="102"/>
      <c r="H453" s="57" t="s">
        <v>55</v>
      </c>
      <c r="I453" s="6"/>
      <c r="J453" s="6"/>
      <c r="K453" s="17"/>
      <c r="L453" s="77">
        <f>L454/K419</f>
        <v>16.7684</v>
      </c>
      <c r="M453" s="78" t="s">
        <v>15</v>
      </c>
      <c r="W453" s="57" t="s">
        <v>55</v>
      </c>
      <c r="X453" s="6"/>
      <c r="Y453" s="6"/>
      <c r="Z453" s="17"/>
      <c r="AA453" s="77">
        <f>AA454/Z419</f>
        <v>16.7684</v>
      </c>
      <c r="AB453" s="78" t="s">
        <v>15</v>
      </c>
      <c r="AL453" s="57" t="s">
        <v>55</v>
      </c>
      <c r="AM453" s="6"/>
      <c r="AN453" s="6"/>
      <c r="AO453" s="17"/>
      <c r="AP453" s="77">
        <f>AP454/AO419</f>
        <v>16.7684</v>
      </c>
      <c r="AQ453" s="78" t="s">
        <v>15</v>
      </c>
      <c r="BA453" s="57" t="s">
        <v>55</v>
      </c>
      <c r="BB453" s="6"/>
      <c r="BC453" s="6"/>
      <c r="BD453" s="17"/>
      <c r="BE453" s="77">
        <f>BE454/BD419</f>
        <v>16.7684</v>
      </c>
      <c r="BF453" s="78" t="s">
        <v>15</v>
      </c>
      <c r="BP453" s="57" t="s">
        <v>55</v>
      </c>
      <c r="BQ453" s="6"/>
      <c r="BR453" s="6"/>
      <c r="BS453" s="17"/>
      <c r="BT453" s="77">
        <f>BT454/BS419</f>
        <v>16.7684</v>
      </c>
      <c r="BU453" s="78" t="s">
        <v>15</v>
      </c>
      <c r="CE453" s="57" t="s">
        <v>55</v>
      </c>
      <c r="CF453" s="6"/>
      <c r="CG453" s="6"/>
      <c r="CH453" s="17"/>
      <c r="CI453" s="77">
        <f>CI454/CH419</f>
        <v>16.7684</v>
      </c>
      <c r="CJ453" s="78" t="s">
        <v>15</v>
      </c>
      <c r="CT453" s="57" t="s">
        <v>55</v>
      </c>
      <c r="CU453" s="6"/>
      <c r="CV453" s="6"/>
      <c r="CW453" s="17"/>
      <c r="CX453" s="77">
        <f>CX454/CW419</f>
        <v>16.7684</v>
      </c>
      <c r="CY453" s="78" t="s">
        <v>15</v>
      </c>
      <c r="DI453" s="57" t="s">
        <v>55</v>
      </c>
      <c r="DJ453" s="6"/>
      <c r="DK453" s="6"/>
      <c r="DL453" s="17"/>
      <c r="DM453" s="77">
        <f>DM454/DL419</f>
        <v>16.7684</v>
      </c>
      <c r="DN453" s="78" t="s">
        <v>15</v>
      </c>
      <c r="DX453" s="57" t="s">
        <v>55</v>
      </c>
      <c r="DY453" s="6"/>
      <c r="DZ453" s="6"/>
      <c r="EA453" s="17"/>
      <c r="EB453" s="77">
        <f>EB454/EA419</f>
        <v>16.7684</v>
      </c>
      <c r="EC453" s="78" t="s">
        <v>15</v>
      </c>
      <c r="EM453" s="57" t="s">
        <v>55</v>
      </c>
      <c r="EN453" s="6"/>
      <c r="EO453" s="6"/>
      <c r="EP453" s="17"/>
      <c r="EQ453" s="77">
        <f>EQ454/EP419</f>
        <v>16.7684</v>
      </c>
      <c r="ER453" s="78" t="s">
        <v>15</v>
      </c>
      <c r="FB453" s="57" t="s">
        <v>55</v>
      </c>
      <c r="FC453" s="6"/>
      <c r="FD453" s="6"/>
      <c r="FE453" s="17"/>
      <c r="FF453" s="77">
        <f>FF454/FE419</f>
        <v>16.7684</v>
      </c>
      <c r="FG453" s="78" t="s">
        <v>15</v>
      </c>
      <c r="FQ453" s="57" t="s">
        <v>55</v>
      </c>
      <c r="FR453" s="6"/>
      <c r="FS453" s="6"/>
      <c r="FT453" s="17"/>
      <c r="FU453" s="77">
        <f>FU454/FT419</f>
        <v>16.7684</v>
      </c>
      <c r="FV453" s="78" t="s">
        <v>15</v>
      </c>
      <c r="GF453" s="57" t="s">
        <v>55</v>
      </c>
      <c r="GG453" s="6"/>
      <c r="GH453" s="6"/>
      <c r="GI453" s="17"/>
      <c r="GJ453" s="77">
        <f>GJ454/GI419</f>
        <v>16.7684</v>
      </c>
      <c r="GK453" s="78" t="s">
        <v>15</v>
      </c>
    </row>
    <row r="454" ht="15.75" customHeight="1">
      <c r="A454" s="102"/>
      <c r="H454" s="57" t="s">
        <v>56</v>
      </c>
      <c r="I454" s="6"/>
      <c r="J454" s="6"/>
      <c r="K454" s="17"/>
      <c r="L454" s="77">
        <f>L440-L451</f>
        <v>402.4416</v>
      </c>
      <c r="M454" s="78" t="s">
        <v>15</v>
      </c>
      <c r="O454" s="51" t="s">
        <v>57</v>
      </c>
      <c r="P454" s="8"/>
      <c r="Q454" s="8"/>
      <c r="R454" s="8"/>
      <c r="S454" s="9"/>
      <c r="W454" s="57" t="s">
        <v>56</v>
      </c>
      <c r="X454" s="6"/>
      <c r="Y454" s="6"/>
      <c r="Z454" s="17"/>
      <c r="AA454" s="77">
        <f>AA440-AA451</f>
        <v>402.4416</v>
      </c>
      <c r="AB454" s="78" t="s">
        <v>15</v>
      </c>
      <c r="AD454" s="51" t="s">
        <v>57</v>
      </c>
      <c r="AE454" s="8"/>
      <c r="AF454" s="8"/>
      <c r="AG454" s="8"/>
      <c r="AH454" s="9"/>
      <c r="AL454" s="57" t="s">
        <v>56</v>
      </c>
      <c r="AM454" s="6"/>
      <c r="AN454" s="6"/>
      <c r="AO454" s="17"/>
      <c r="AP454" s="77">
        <f>AP440-AP451</f>
        <v>402.4416</v>
      </c>
      <c r="AQ454" s="78" t="s">
        <v>15</v>
      </c>
      <c r="AS454" s="51" t="s">
        <v>57</v>
      </c>
      <c r="AT454" s="8"/>
      <c r="AU454" s="8"/>
      <c r="AV454" s="8"/>
      <c r="AW454" s="9"/>
      <c r="BA454" s="57" t="s">
        <v>56</v>
      </c>
      <c r="BB454" s="6"/>
      <c r="BC454" s="6"/>
      <c r="BD454" s="17"/>
      <c r="BE454" s="77">
        <f>BE440-BE451</f>
        <v>402.4416</v>
      </c>
      <c r="BF454" s="78" t="s">
        <v>15</v>
      </c>
      <c r="BH454" s="51" t="s">
        <v>57</v>
      </c>
      <c r="BI454" s="8"/>
      <c r="BJ454" s="8"/>
      <c r="BK454" s="8"/>
      <c r="BL454" s="9"/>
      <c r="BP454" s="57" t="s">
        <v>56</v>
      </c>
      <c r="BQ454" s="6"/>
      <c r="BR454" s="6"/>
      <c r="BS454" s="17"/>
      <c r="BT454" s="77">
        <f>BT440-BT451</f>
        <v>402.4416</v>
      </c>
      <c r="BU454" s="78" t="s">
        <v>15</v>
      </c>
      <c r="BW454" s="51" t="s">
        <v>57</v>
      </c>
      <c r="BX454" s="8"/>
      <c r="BY454" s="8"/>
      <c r="BZ454" s="8"/>
      <c r="CA454" s="9"/>
      <c r="CE454" s="57" t="s">
        <v>56</v>
      </c>
      <c r="CF454" s="6"/>
      <c r="CG454" s="6"/>
      <c r="CH454" s="17"/>
      <c r="CI454" s="77">
        <f>CI440-CI451</f>
        <v>402.4416</v>
      </c>
      <c r="CJ454" s="78" t="s">
        <v>15</v>
      </c>
      <c r="CL454" s="51" t="s">
        <v>57</v>
      </c>
      <c r="CM454" s="8"/>
      <c r="CN454" s="8"/>
      <c r="CO454" s="8"/>
      <c r="CP454" s="9"/>
      <c r="CT454" s="57" t="s">
        <v>56</v>
      </c>
      <c r="CU454" s="6"/>
      <c r="CV454" s="6"/>
      <c r="CW454" s="17"/>
      <c r="CX454" s="77">
        <f>CX440-CX451</f>
        <v>402.4416</v>
      </c>
      <c r="CY454" s="78" t="s">
        <v>15</v>
      </c>
      <c r="DA454" s="51" t="s">
        <v>57</v>
      </c>
      <c r="DB454" s="8"/>
      <c r="DC454" s="8"/>
      <c r="DD454" s="8"/>
      <c r="DE454" s="9"/>
      <c r="DI454" s="57" t="s">
        <v>56</v>
      </c>
      <c r="DJ454" s="6"/>
      <c r="DK454" s="6"/>
      <c r="DL454" s="17"/>
      <c r="DM454" s="77">
        <f>DM440-DM451</f>
        <v>402.4416</v>
      </c>
      <c r="DN454" s="78" t="s">
        <v>15</v>
      </c>
      <c r="DP454" s="51" t="s">
        <v>57</v>
      </c>
      <c r="DQ454" s="8"/>
      <c r="DR454" s="8"/>
      <c r="DS454" s="8"/>
      <c r="DT454" s="9"/>
      <c r="DX454" s="57" t="s">
        <v>56</v>
      </c>
      <c r="DY454" s="6"/>
      <c r="DZ454" s="6"/>
      <c r="EA454" s="17"/>
      <c r="EB454" s="77">
        <f>EB440-EB451</f>
        <v>402.4416</v>
      </c>
      <c r="EC454" s="78" t="s">
        <v>15</v>
      </c>
      <c r="EE454" s="51" t="s">
        <v>57</v>
      </c>
      <c r="EF454" s="8"/>
      <c r="EG454" s="8"/>
      <c r="EH454" s="8"/>
      <c r="EI454" s="9"/>
      <c r="EM454" s="57" t="s">
        <v>56</v>
      </c>
      <c r="EN454" s="6"/>
      <c r="EO454" s="6"/>
      <c r="EP454" s="17"/>
      <c r="EQ454" s="77">
        <f>EQ440-EQ451</f>
        <v>402.4416</v>
      </c>
      <c r="ER454" s="78" t="s">
        <v>15</v>
      </c>
      <c r="ET454" s="51" t="s">
        <v>57</v>
      </c>
      <c r="EU454" s="8"/>
      <c r="EV454" s="8"/>
      <c r="EW454" s="8"/>
      <c r="EX454" s="9"/>
      <c r="FB454" s="57" t="s">
        <v>56</v>
      </c>
      <c r="FC454" s="6"/>
      <c r="FD454" s="6"/>
      <c r="FE454" s="17"/>
      <c r="FF454" s="77">
        <f>FF440-FF451</f>
        <v>402.4416</v>
      </c>
      <c r="FG454" s="78" t="s">
        <v>15</v>
      </c>
      <c r="FI454" s="51" t="s">
        <v>57</v>
      </c>
      <c r="FJ454" s="8"/>
      <c r="FK454" s="8"/>
      <c r="FL454" s="8"/>
      <c r="FM454" s="9"/>
      <c r="FQ454" s="57" t="s">
        <v>56</v>
      </c>
      <c r="FR454" s="6"/>
      <c r="FS454" s="6"/>
      <c r="FT454" s="17"/>
      <c r="FU454" s="77">
        <f>FU440-FU451</f>
        <v>402.4416</v>
      </c>
      <c r="FV454" s="78" t="s">
        <v>15</v>
      </c>
      <c r="FX454" s="51" t="s">
        <v>57</v>
      </c>
      <c r="FY454" s="8"/>
      <c r="FZ454" s="8"/>
      <c r="GA454" s="8"/>
      <c r="GB454" s="9"/>
      <c r="GF454" s="57" t="s">
        <v>56</v>
      </c>
      <c r="GG454" s="6"/>
      <c r="GH454" s="6"/>
      <c r="GI454" s="17"/>
      <c r="GJ454" s="77">
        <f>GJ440-GJ451</f>
        <v>402.4416</v>
      </c>
      <c r="GK454" s="78" t="s">
        <v>15</v>
      </c>
      <c r="GM454" s="51" t="s">
        <v>57</v>
      </c>
      <c r="GN454" s="8"/>
      <c r="GO454" s="8"/>
      <c r="GP454" s="8"/>
      <c r="GQ454" s="9"/>
    </row>
    <row r="455" ht="15.75" customHeight="1">
      <c r="A455" s="102"/>
      <c r="H455" s="57" t="s">
        <v>58</v>
      </c>
      <c r="I455" s="6"/>
      <c r="J455" s="6"/>
      <c r="K455" s="17"/>
      <c r="L455" s="77">
        <f>L454*K420</f>
        <v>118720.272</v>
      </c>
      <c r="M455" s="78" t="s">
        <v>15</v>
      </c>
      <c r="O455" s="81" t="s">
        <v>59</v>
      </c>
      <c r="P455" s="8"/>
      <c r="Q455" s="9"/>
      <c r="R455" s="82">
        <f>K424/R451</f>
        <v>0.4246323292</v>
      </c>
      <c r="S455" s="9"/>
      <c r="W455" s="57" t="s">
        <v>58</v>
      </c>
      <c r="X455" s="6"/>
      <c r="Y455" s="6"/>
      <c r="Z455" s="17"/>
      <c r="AA455" s="77">
        <f>AA454*Z420</f>
        <v>118720.272</v>
      </c>
      <c r="AB455" s="78" t="s">
        <v>15</v>
      </c>
      <c r="AD455" s="81" t="s">
        <v>59</v>
      </c>
      <c r="AE455" s="8"/>
      <c r="AF455" s="9"/>
      <c r="AG455" s="82">
        <f>Z424/AG451</f>
        <v>0.2088700952</v>
      </c>
      <c r="AH455" s="9"/>
      <c r="AL455" s="57" t="s">
        <v>58</v>
      </c>
      <c r="AM455" s="6"/>
      <c r="AN455" s="6"/>
      <c r="AO455" s="17"/>
      <c r="AP455" s="77">
        <f>AP454*AO420</f>
        <v>118720.272</v>
      </c>
      <c r="AQ455" s="78" t="s">
        <v>15</v>
      </c>
      <c r="AS455" s="81" t="s">
        <v>59</v>
      </c>
      <c r="AT455" s="8"/>
      <c r="AU455" s="9"/>
      <c r="AV455" s="82">
        <f>AO424/AV451</f>
        <v>0.2252182164</v>
      </c>
      <c r="AW455" s="9"/>
      <c r="BA455" s="57" t="s">
        <v>58</v>
      </c>
      <c r="BB455" s="6"/>
      <c r="BC455" s="6"/>
      <c r="BD455" s="17"/>
      <c r="BE455" s="77">
        <f>BE454*BD420</f>
        <v>118720.272</v>
      </c>
      <c r="BF455" s="78" t="s">
        <v>15</v>
      </c>
      <c r="BH455" s="81" t="s">
        <v>59</v>
      </c>
      <c r="BI455" s="8"/>
      <c r="BJ455" s="9"/>
      <c r="BK455" s="82">
        <f>BD424/BK451</f>
        <v>0.2443427591</v>
      </c>
      <c r="BL455" s="9"/>
      <c r="BP455" s="57" t="s">
        <v>58</v>
      </c>
      <c r="BQ455" s="6"/>
      <c r="BR455" s="6"/>
      <c r="BS455" s="17"/>
      <c r="BT455" s="77">
        <f>BT454*BS420</f>
        <v>118720.272</v>
      </c>
      <c r="BU455" s="78" t="s">
        <v>15</v>
      </c>
      <c r="BW455" s="81" t="s">
        <v>59</v>
      </c>
      <c r="BX455" s="8"/>
      <c r="BY455" s="9"/>
      <c r="BZ455" s="82">
        <f>BS424/BZ451</f>
        <v>0.2670166405</v>
      </c>
      <c r="CA455" s="9"/>
      <c r="CE455" s="57" t="s">
        <v>58</v>
      </c>
      <c r="CF455" s="6"/>
      <c r="CG455" s="6"/>
      <c r="CH455" s="17"/>
      <c r="CI455" s="77">
        <f>CI454*CH420</f>
        <v>118720.272</v>
      </c>
      <c r="CJ455" s="78" t="s">
        <v>15</v>
      </c>
      <c r="CL455" s="81" t="s">
        <v>59</v>
      </c>
      <c r="CM455" s="8"/>
      <c r="CN455" s="9"/>
      <c r="CO455" s="82">
        <f>CH424/CO451</f>
        <v>0.294329016</v>
      </c>
      <c r="CP455" s="9"/>
      <c r="CT455" s="57" t="s">
        <v>58</v>
      </c>
      <c r="CU455" s="6"/>
      <c r="CV455" s="6"/>
      <c r="CW455" s="17"/>
      <c r="CX455" s="77">
        <f>CX454*CW420</f>
        <v>118720.272</v>
      </c>
      <c r="CY455" s="78" t="s">
        <v>15</v>
      </c>
      <c r="DA455" s="81" t="s">
        <v>59</v>
      </c>
      <c r="DB455" s="8"/>
      <c r="DC455" s="9"/>
      <c r="DD455" s="82">
        <f>CW424/DD451</f>
        <v>0.3278654432</v>
      </c>
      <c r="DE455" s="9"/>
      <c r="DI455" s="57" t="s">
        <v>58</v>
      </c>
      <c r="DJ455" s="6"/>
      <c r="DK455" s="6"/>
      <c r="DL455" s="17"/>
      <c r="DM455" s="77">
        <f>DM454*DL420</f>
        <v>118720.272</v>
      </c>
      <c r="DN455" s="78" t="s">
        <v>15</v>
      </c>
      <c r="DP455" s="81" t="s">
        <v>59</v>
      </c>
      <c r="DQ455" s="8"/>
      <c r="DR455" s="9"/>
      <c r="DS455" s="82">
        <f>DL424/DS451</f>
        <v>0.3700270537</v>
      </c>
      <c r="DT455" s="9"/>
      <c r="DX455" s="57" t="s">
        <v>58</v>
      </c>
      <c r="DY455" s="6"/>
      <c r="DZ455" s="6"/>
      <c r="EA455" s="17"/>
      <c r="EB455" s="77">
        <f>EB454*EA420</f>
        <v>118720.272</v>
      </c>
      <c r="EC455" s="78" t="s">
        <v>15</v>
      </c>
      <c r="EE455" s="81" t="s">
        <v>59</v>
      </c>
      <c r="EF455" s="8"/>
      <c r="EG455" s="9"/>
      <c r="EH455" s="82">
        <f>EA424/EH451</f>
        <v>0.4246323292</v>
      </c>
      <c r="EI455" s="9"/>
      <c r="EM455" s="57" t="s">
        <v>58</v>
      </c>
      <c r="EN455" s="6"/>
      <c r="EO455" s="6"/>
      <c r="EP455" s="17"/>
      <c r="EQ455" s="77">
        <f>EQ454*EP420</f>
        <v>118720.272</v>
      </c>
      <c r="ER455" s="78" t="s">
        <v>15</v>
      </c>
      <c r="ET455" s="81" t="s">
        <v>59</v>
      </c>
      <c r="EU455" s="8"/>
      <c r="EV455" s="9"/>
      <c r="EW455" s="82" t="str">
        <f>EP424/EW451</f>
        <v>#ERROR!</v>
      </c>
      <c r="EX455" s="9"/>
      <c r="FB455" s="57" t="s">
        <v>58</v>
      </c>
      <c r="FC455" s="6"/>
      <c r="FD455" s="6"/>
      <c r="FE455" s="17"/>
      <c r="FF455" s="77">
        <f>FF454*FE420</f>
        <v>118720.272</v>
      </c>
      <c r="FG455" s="78" t="s">
        <v>15</v>
      </c>
      <c r="FI455" s="81" t="s">
        <v>59</v>
      </c>
      <c r="FJ455" s="8"/>
      <c r="FK455" s="9"/>
      <c r="FL455" s="82" t="str">
        <f>FE424/FL451</f>
        <v>#ERROR!</v>
      </c>
      <c r="FM455" s="9"/>
      <c r="FQ455" s="57" t="s">
        <v>58</v>
      </c>
      <c r="FR455" s="6"/>
      <c r="FS455" s="6"/>
      <c r="FT455" s="17"/>
      <c r="FU455" s="77">
        <f>FU454*FT420</f>
        <v>118720.272</v>
      </c>
      <c r="FV455" s="78" t="s">
        <v>15</v>
      </c>
      <c r="FX455" s="81" t="s">
        <v>59</v>
      </c>
      <c r="FY455" s="8"/>
      <c r="FZ455" s="106"/>
      <c r="GA455" s="82" t="str">
        <f>FT424/GA451</f>
        <v>#ERROR!</v>
      </c>
      <c r="GB455" s="9"/>
      <c r="GF455" s="57" t="s">
        <v>58</v>
      </c>
      <c r="GG455" s="6"/>
      <c r="GH455" s="6"/>
      <c r="GI455" s="17"/>
      <c r="GJ455" s="77">
        <f>GJ454*GI420</f>
        <v>118720.272</v>
      </c>
      <c r="GK455" s="78" t="s">
        <v>15</v>
      </c>
      <c r="GM455" s="81" t="s">
        <v>59</v>
      </c>
      <c r="GN455" s="8"/>
      <c r="GO455" s="106"/>
      <c r="GP455" s="82" t="str">
        <f>GI424/GP451</f>
        <v>#ERROR!</v>
      </c>
      <c r="GQ455" s="9"/>
    </row>
    <row r="456" ht="15.75" customHeight="1">
      <c r="A456" s="102"/>
      <c r="H456" s="57" t="s">
        <v>60</v>
      </c>
      <c r="I456" s="6"/>
      <c r="J456" s="6"/>
      <c r="K456" s="17"/>
      <c r="L456" s="77">
        <f>(L453*K412)*0.15+(L453*K412)</f>
        <v>2699.7124</v>
      </c>
      <c r="M456" s="78" t="s">
        <v>8</v>
      </c>
      <c r="O456" s="81" t="s">
        <v>61</v>
      </c>
      <c r="P456" s="8"/>
      <c r="Q456" s="9"/>
      <c r="R456" s="83">
        <f>52*R455</f>
        <v>22.08088112</v>
      </c>
      <c r="S456" s="9"/>
      <c r="W456" s="57" t="s">
        <v>60</v>
      </c>
      <c r="X456" s="6"/>
      <c r="Y456" s="6"/>
      <c r="Z456" s="17"/>
      <c r="AA456" s="77">
        <f>(AA453*Z412)*0.15+(AA453*Z412)</f>
        <v>2699.7124</v>
      </c>
      <c r="AB456" s="78" t="s">
        <v>8</v>
      </c>
      <c r="AD456" s="81" t="s">
        <v>61</v>
      </c>
      <c r="AE456" s="8"/>
      <c r="AF456" s="9"/>
      <c r="AG456" s="83">
        <f>52*AG455</f>
        <v>10.86124495</v>
      </c>
      <c r="AH456" s="9"/>
      <c r="AL456" s="57" t="s">
        <v>60</v>
      </c>
      <c r="AM456" s="6"/>
      <c r="AN456" s="6"/>
      <c r="AO456" s="17"/>
      <c r="AP456" s="77">
        <f>(AP453*AO412)*0.15+(AP453*AO412)</f>
        <v>2699.7124</v>
      </c>
      <c r="AQ456" s="78" t="s">
        <v>8</v>
      </c>
      <c r="AS456" s="81" t="s">
        <v>61</v>
      </c>
      <c r="AT456" s="8"/>
      <c r="AU456" s="9"/>
      <c r="AV456" s="83">
        <f>52*AV455</f>
        <v>11.71134725</v>
      </c>
      <c r="AW456" s="9"/>
      <c r="BA456" s="57" t="s">
        <v>60</v>
      </c>
      <c r="BB456" s="6"/>
      <c r="BC456" s="6"/>
      <c r="BD456" s="17"/>
      <c r="BE456" s="77">
        <f>(BE453*BD412)*0.15+(BE453*BD412)</f>
        <v>2699.7124</v>
      </c>
      <c r="BF456" s="78" t="s">
        <v>8</v>
      </c>
      <c r="BH456" s="81" t="s">
        <v>61</v>
      </c>
      <c r="BI456" s="8"/>
      <c r="BJ456" s="9"/>
      <c r="BK456" s="83">
        <f>52*BK455</f>
        <v>12.70582347</v>
      </c>
      <c r="BL456" s="9"/>
      <c r="BP456" s="57" t="s">
        <v>60</v>
      </c>
      <c r="BQ456" s="6"/>
      <c r="BR456" s="6"/>
      <c r="BS456" s="17"/>
      <c r="BT456" s="77">
        <f>(BT453*BS412)*0.15+(BT453*BS412)</f>
        <v>2699.7124</v>
      </c>
      <c r="BU456" s="78" t="s">
        <v>8</v>
      </c>
      <c r="BW456" s="81" t="s">
        <v>61</v>
      </c>
      <c r="BX456" s="8"/>
      <c r="BY456" s="9"/>
      <c r="BZ456" s="83">
        <f>52*BZ455</f>
        <v>13.8848653</v>
      </c>
      <c r="CA456" s="9"/>
      <c r="CE456" s="57" t="s">
        <v>60</v>
      </c>
      <c r="CF456" s="6"/>
      <c r="CG456" s="6"/>
      <c r="CH456" s="17"/>
      <c r="CI456" s="77">
        <f>(CI453*CH412)*0.15+(CI453*CH412)</f>
        <v>2699.7124</v>
      </c>
      <c r="CJ456" s="78" t="s">
        <v>8</v>
      </c>
      <c r="CL456" s="81" t="s">
        <v>61</v>
      </c>
      <c r="CM456" s="8"/>
      <c r="CN456" s="9"/>
      <c r="CO456" s="83">
        <f>52*CO455</f>
        <v>15.30510883</v>
      </c>
      <c r="CP456" s="9"/>
      <c r="CT456" s="57" t="s">
        <v>60</v>
      </c>
      <c r="CU456" s="6"/>
      <c r="CV456" s="6"/>
      <c r="CW456" s="17"/>
      <c r="CX456" s="77">
        <f>(CX453*CW412)*0.15+(CX453*CW412)</f>
        <v>2699.7124</v>
      </c>
      <c r="CY456" s="78" t="s">
        <v>8</v>
      </c>
      <c r="DA456" s="81" t="s">
        <v>61</v>
      </c>
      <c r="DB456" s="8"/>
      <c r="DC456" s="9"/>
      <c r="DD456" s="83">
        <f>52*DD455</f>
        <v>17.04900305</v>
      </c>
      <c r="DE456" s="9"/>
      <c r="DI456" s="57" t="s">
        <v>60</v>
      </c>
      <c r="DJ456" s="6"/>
      <c r="DK456" s="6"/>
      <c r="DL456" s="17"/>
      <c r="DM456" s="77">
        <f>(DM453*DL412)*0.15+(DM453*DL412)</f>
        <v>2699.7124</v>
      </c>
      <c r="DN456" s="78" t="s">
        <v>8</v>
      </c>
      <c r="DP456" s="81" t="s">
        <v>61</v>
      </c>
      <c r="DQ456" s="8"/>
      <c r="DR456" s="9"/>
      <c r="DS456" s="83">
        <f>52*DS455</f>
        <v>19.24140679</v>
      </c>
      <c r="DT456" s="9"/>
      <c r="DX456" s="57" t="s">
        <v>60</v>
      </c>
      <c r="DY456" s="6"/>
      <c r="DZ456" s="6"/>
      <c r="EA456" s="17"/>
      <c r="EB456" s="77">
        <f>(EB453*EA412)*0.15+(EB453*EA412)</f>
        <v>2699.7124</v>
      </c>
      <c r="EC456" s="78" t="s">
        <v>8</v>
      </c>
      <c r="EE456" s="81" t="s">
        <v>61</v>
      </c>
      <c r="EF456" s="8"/>
      <c r="EG456" s="9"/>
      <c r="EH456" s="83">
        <f>52*EH455</f>
        <v>22.08088112</v>
      </c>
      <c r="EI456" s="9"/>
      <c r="EM456" s="57" t="s">
        <v>60</v>
      </c>
      <c r="EN456" s="6"/>
      <c r="EO456" s="6"/>
      <c r="EP456" s="17"/>
      <c r="EQ456" s="77">
        <f>(EQ453*EP412)*0.15+(EQ453*EP412)</f>
        <v>2699.7124</v>
      </c>
      <c r="ER456" s="78" t="s">
        <v>8</v>
      </c>
      <c r="ET456" s="81" t="s">
        <v>61</v>
      </c>
      <c r="EU456" s="8"/>
      <c r="EV456" s="9"/>
      <c r="EW456" s="83" t="str">
        <f>52*EW455</f>
        <v>#ERROR!</v>
      </c>
      <c r="EX456" s="9"/>
      <c r="FB456" s="57" t="s">
        <v>60</v>
      </c>
      <c r="FC456" s="6"/>
      <c r="FD456" s="6"/>
      <c r="FE456" s="17"/>
      <c r="FF456" s="77">
        <f>(FF453*FE412)*0.15+(FF453*FE412)</f>
        <v>2699.7124</v>
      </c>
      <c r="FG456" s="78" t="s">
        <v>8</v>
      </c>
      <c r="FI456" s="81" t="s">
        <v>61</v>
      </c>
      <c r="FJ456" s="8"/>
      <c r="FK456" s="9"/>
      <c r="FL456" s="83" t="str">
        <f>52*FL455</f>
        <v>#ERROR!</v>
      </c>
      <c r="FM456" s="9"/>
      <c r="FQ456" s="57" t="s">
        <v>60</v>
      </c>
      <c r="FR456" s="6"/>
      <c r="FS456" s="6"/>
      <c r="FT456" s="17"/>
      <c r="FU456" s="77">
        <f>(FU453*FT412)*0.15+(FU453*FT412)</f>
        <v>2699.7124</v>
      </c>
      <c r="FV456" s="78" t="s">
        <v>8</v>
      </c>
      <c r="FX456" s="81" t="s">
        <v>61</v>
      </c>
      <c r="FY456" s="8"/>
      <c r="FZ456" s="106"/>
      <c r="GA456" s="83" t="str">
        <f>52*GA455</f>
        <v>#ERROR!</v>
      </c>
      <c r="GB456" s="9"/>
      <c r="GF456" s="57" t="s">
        <v>60</v>
      </c>
      <c r="GG456" s="6"/>
      <c r="GH456" s="6"/>
      <c r="GI456" s="17"/>
      <c r="GJ456" s="77">
        <f>(GJ453*GI412)*0.15+(GJ453*GI412)</f>
        <v>2699.7124</v>
      </c>
      <c r="GK456" s="78" t="s">
        <v>8</v>
      </c>
      <c r="GM456" s="81" t="s">
        <v>61</v>
      </c>
      <c r="GN456" s="8"/>
      <c r="GO456" s="106"/>
      <c r="GP456" s="83" t="str">
        <f>52*GP455</f>
        <v>#ERROR!</v>
      </c>
      <c r="GQ456" s="9"/>
    </row>
    <row r="457" ht="15.75" customHeight="1">
      <c r="A457" s="102"/>
      <c r="H457" s="57" t="s">
        <v>62</v>
      </c>
      <c r="I457" s="6"/>
      <c r="J457" s="6"/>
      <c r="K457" s="17"/>
      <c r="L457" s="77">
        <f>L456*K419</f>
        <v>64793.0976</v>
      </c>
      <c r="M457" s="78" t="s">
        <v>8</v>
      </c>
      <c r="O457" s="81" t="s">
        <v>63</v>
      </c>
      <c r="P457" s="8"/>
      <c r="Q457" s="9"/>
      <c r="R457" s="83">
        <f>R455*365</f>
        <v>154.9908002</v>
      </c>
      <c r="S457" s="9"/>
      <c r="W457" s="57" t="s">
        <v>62</v>
      </c>
      <c r="X457" s="6"/>
      <c r="Y457" s="6"/>
      <c r="Z457" s="17"/>
      <c r="AA457" s="77">
        <f>AA456*Z419</f>
        <v>64793.0976</v>
      </c>
      <c r="AB457" s="78" t="s">
        <v>8</v>
      </c>
      <c r="AD457" s="81" t="s">
        <v>63</v>
      </c>
      <c r="AE457" s="8"/>
      <c r="AF457" s="9"/>
      <c r="AG457" s="83">
        <f>AG455*365</f>
        <v>76.23758476</v>
      </c>
      <c r="AH457" s="9"/>
      <c r="AL457" s="57" t="s">
        <v>62</v>
      </c>
      <c r="AM457" s="6"/>
      <c r="AN457" s="6"/>
      <c r="AO457" s="17"/>
      <c r="AP457" s="77">
        <f>AP456*AO419</f>
        <v>64793.0976</v>
      </c>
      <c r="AQ457" s="78" t="s">
        <v>8</v>
      </c>
      <c r="AS457" s="81" t="s">
        <v>63</v>
      </c>
      <c r="AT457" s="8"/>
      <c r="AU457" s="9"/>
      <c r="AV457" s="83">
        <f>AV455*365</f>
        <v>82.204649</v>
      </c>
      <c r="AW457" s="9"/>
      <c r="BA457" s="57" t="s">
        <v>62</v>
      </c>
      <c r="BB457" s="6"/>
      <c r="BC457" s="6"/>
      <c r="BD457" s="17"/>
      <c r="BE457" s="77">
        <f>BE456*BD419</f>
        <v>64793.0976</v>
      </c>
      <c r="BF457" s="78" t="s">
        <v>8</v>
      </c>
      <c r="BH457" s="81" t="s">
        <v>63</v>
      </c>
      <c r="BI457" s="8"/>
      <c r="BJ457" s="9"/>
      <c r="BK457" s="83">
        <f>BK455*365</f>
        <v>89.18510706</v>
      </c>
      <c r="BL457" s="9"/>
      <c r="BP457" s="57" t="s">
        <v>62</v>
      </c>
      <c r="BQ457" s="6"/>
      <c r="BR457" s="6"/>
      <c r="BS457" s="17"/>
      <c r="BT457" s="77">
        <f>BT456*BS419</f>
        <v>64793.0976</v>
      </c>
      <c r="BU457" s="78" t="s">
        <v>8</v>
      </c>
      <c r="BW457" s="81" t="s">
        <v>63</v>
      </c>
      <c r="BX457" s="8"/>
      <c r="BY457" s="9"/>
      <c r="BZ457" s="83">
        <f>BZ455*365</f>
        <v>97.46107377</v>
      </c>
      <c r="CA457" s="9"/>
      <c r="CE457" s="57" t="s">
        <v>62</v>
      </c>
      <c r="CF457" s="6"/>
      <c r="CG457" s="6"/>
      <c r="CH457" s="17"/>
      <c r="CI457" s="77">
        <f>CI456*CH419</f>
        <v>64793.0976</v>
      </c>
      <c r="CJ457" s="78" t="s">
        <v>8</v>
      </c>
      <c r="CL457" s="81" t="s">
        <v>63</v>
      </c>
      <c r="CM457" s="8"/>
      <c r="CN457" s="9"/>
      <c r="CO457" s="83">
        <f>CO455*365</f>
        <v>107.4300908</v>
      </c>
      <c r="CP457" s="9"/>
      <c r="CT457" s="57" t="s">
        <v>62</v>
      </c>
      <c r="CU457" s="6"/>
      <c r="CV457" s="6"/>
      <c r="CW457" s="17"/>
      <c r="CX457" s="77">
        <f>CX456*CW419</f>
        <v>64793.0976</v>
      </c>
      <c r="CY457" s="78" t="s">
        <v>8</v>
      </c>
      <c r="DA457" s="81" t="s">
        <v>63</v>
      </c>
      <c r="DB457" s="8"/>
      <c r="DC457" s="9"/>
      <c r="DD457" s="83">
        <f>DD455*365</f>
        <v>119.6708868</v>
      </c>
      <c r="DE457" s="9"/>
      <c r="DI457" s="57" t="s">
        <v>62</v>
      </c>
      <c r="DJ457" s="6"/>
      <c r="DK457" s="6"/>
      <c r="DL457" s="17"/>
      <c r="DM457" s="77">
        <f>DM456*DL419</f>
        <v>64793.0976</v>
      </c>
      <c r="DN457" s="78" t="s">
        <v>8</v>
      </c>
      <c r="DP457" s="81" t="s">
        <v>63</v>
      </c>
      <c r="DQ457" s="8"/>
      <c r="DR457" s="9"/>
      <c r="DS457" s="83">
        <f>DS455*365</f>
        <v>135.0598746</v>
      </c>
      <c r="DT457" s="9"/>
      <c r="DX457" s="57" t="s">
        <v>62</v>
      </c>
      <c r="DY457" s="6"/>
      <c r="DZ457" s="6"/>
      <c r="EA457" s="17"/>
      <c r="EB457" s="77">
        <f>EB456*EA419</f>
        <v>64793.0976</v>
      </c>
      <c r="EC457" s="78" t="s">
        <v>8</v>
      </c>
      <c r="EE457" s="81" t="s">
        <v>63</v>
      </c>
      <c r="EF457" s="8"/>
      <c r="EG457" s="9"/>
      <c r="EH457" s="83">
        <f>EH455*365</f>
        <v>154.9908002</v>
      </c>
      <c r="EI457" s="9"/>
      <c r="EM457" s="57" t="s">
        <v>62</v>
      </c>
      <c r="EN457" s="6"/>
      <c r="EO457" s="6"/>
      <c r="EP457" s="17"/>
      <c r="EQ457" s="77">
        <f>EQ456*EP419</f>
        <v>64793.0976</v>
      </c>
      <c r="ER457" s="78" t="s">
        <v>8</v>
      </c>
      <c r="ET457" s="81" t="s">
        <v>63</v>
      </c>
      <c r="EU457" s="8"/>
      <c r="EV457" s="9"/>
      <c r="EW457" s="83" t="str">
        <f>EW455*365</f>
        <v>#ERROR!</v>
      </c>
      <c r="EX457" s="9"/>
      <c r="FB457" s="57" t="s">
        <v>62</v>
      </c>
      <c r="FC457" s="6"/>
      <c r="FD457" s="6"/>
      <c r="FE457" s="17"/>
      <c r="FF457" s="77">
        <f>FF456*FE419</f>
        <v>64793.0976</v>
      </c>
      <c r="FG457" s="78" t="s">
        <v>8</v>
      </c>
      <c r="FI457" s="81" t="s">
        <v>63</v>
      </c>
      <c r="FJ457" s="8"/>
      <c r="FK457" s="9"/>
      <c r="FL457" s="83" t="str">
        <f>FL455*365</f>
        <v>#ERROR!</v>
      </c>
      <c r="FM457" s="9"/>
      <c r="FQ457" s="57" t="s">
        <v>62</v>
      </c>
      <c r="FR457" s="6"/>
      <c r="FS457" s="6"/>
      <c r="FT457" s="17"/>
      <c r="FU457" s="77">
        <f>FU456*FT419</f>
        <v>64793.0976</v>
      </c>
      <c r="FV457" s="78" t="s">
        <v>8</v>
      </c>
      <c r="FX457" s="81" t="s">
        <v>63</v>
      </c>
      <c r="FY457" s="8"/>
      <c r="FZ457" s="106"/>
      <c r="GA457" s="83" t="str">
        <f>GA455*365</f>
        <v>#ERROR!</v>
      </c>
      <c r="GB457" s="9"/>
      <c r="GF457" s="57" t="s">
        <v>62</v>
      </c>
      <c r="GG457" s="6"/>
      <c r="GH457" s="6"/>
      <c r="GI457" s="17"/>
      <c r="GJ457" s="77">
        <f>GJ456*GI419</f>
        <v>64793.0976</v>
      </c>
      <c r="GK457" s="78" t="s">
        <v>8</v>
      </c>
      <c r="GM457" s="81" t="s">
        <v>63</v>
      </c>
      <c r="GN457" s="8"/>
      <c r="GO457" s="106"/>
      <c r="GP457" s="83" t="str">
        <f>GP455*365</f>
        <v>#ERROR!</v>
      </c>
      <c r="GQ457" s="9"/>
    </row>
    <row r="458" ht="15.75" customHeight="1">
      <c r="A458" s="102"/>
      <c r="H458" s="57" t="s">
        <v>64</v>
      </c>
      <c r="I458" s="6"/>
      <c r="J458" s="6"/>
      <c r="K458" s="17"/>
      <c r="L458" s="77">
        <f>L456*K421</f>
        <v>19113963.79</v>
      </c>
      <c r="M458" s="78" t="s">
        <v>8</v>
      </c>
      <c r="W458" s="57" t="s">
        <v>64</v>
      </c>
      <c r="X458" s="6"/>
      <c r="Y458" s="6"/>
      <c r="Z458" s="17"/>
      <c r="AA458" s="77">
        <f>AA456*Z421</f>
        <v>19113963.79</v>
      </c>
      <c r="AB458" s="78" t="s">
        <v>8</v>
      </c>
      <c r="AL458" s="57" t="s">
        <v>64</v>
      </c>
      <c r="AM458" s="6"/>
      <c r="AN458" s="6"/>
      <c r="AO458" s="17"/>
      <c r="AP458" s="77">
        <f>AP456*AO421</f>
        <v>19113963.79</v>
      </c>
      <c r="AQ458" s="78" t="s">
        <v>8</v>
      </c>
      <c r="BA458" s="57" t="s">
        <v>64</v>
      </c>
      <c r="BB458" s="6"/>
      <c r="BC458" s="6"/>
      <c r="BD458" s="17"/>
      <c r="BE458" s="77">
        <f>BE456*BD421</f>
        <v>19113963.79</v>
      </c>
      <c r="BF458" s="78" t="s">
        <v>8</v>
      </c>
      <c r="BP458" s="57" t="s">
        <v>64</v>
      </c>
      <c r="BQ458" s="6"/>
      <c r="BR458" s="6"/>
      <c r="BS458" s="17"/>
      <c r="BT458" s="77">
        <f>BT456*BS421</f>
        <v>19113963.79</v>
      </c>
      <c r="BU458" s="78" t="s">
        <v>8</v>
      </c>
      <c r="CE458" s="57" t="s">
        <v>64</v>
      </c>
      <c r="CF458" s="6"/>
      <c r="CG458" s="6"/>
      <c r="CH458" s="17"/>
      <c r="CI458" s="77">
        <f>CI456*CH421</f>
        <v>19113963.79</v>
      </c>
      <c r="CJ458" s="78" t="s">
        <v>8</v>
      </c>
      <c r="CT458" s="57" t="s">
        <v>64</v>
      </c>
      <c r="CU458" s="6"/>
      <c r="CV458" s="6"/>
      <c r="CW458" s="17"/>
      <c r="CX458" s="77">
        <f>CX456*CW421</f>
        <v>19113963.79</v>
      </c>
      <c r="CY458" s="78" t="s">
        <v>8</v>
      </c>
      <c r="DI458" s="57" t="s">
        <v>64</v>
      </c>
      <c r="DJ458" s="6"/>
      <c r="DK458" s="6"/>
      <c r="DL458" s="17"/>
      <c r="DM458" s="77">
        <f>DM456*DL421</f>
        <v>19113963.79</v>
      </c>
      <c r="DN458" s="78" t="s">
        <v>8</v>
      </c>
      <c r="DX458" s="57" t="s">
        <v>64</v>
      </c>
      <c r="DY458" s="6"/>
      <c r="DZ458" s="6"/>
      <c r="EA458" s="17"/>
      <c r="EB458" s="77">
        <f>EB456*EA421</f>
        <v>19113963.79</v>
      </c>
      <c r="EC458" s="78" t="s">
        <v>8</v>
      </c>
      <c r="EM458" s="57" t="s">
        <v>64</v>
      </c>
      <c r="EN458" s="6"/>
      <c r="EO458" s="6"/>
      <c r="EP458" s="17"/>
      <c r="EQ458" s="77">
        <f>EQ456*EP421</f>
        <v>19113963.79</v>
      </c>
      <c r="ER458" s="78" t="s">
        <v>8</v>
      </c>
      <c r="FB458" s="57" t="s">
        <v>64</v>
      </c>
      <c r="FC458" s="6"/>
      <c r="FD458" s="6"/>
      <c r="FE458" s="17"/>
      <c r="FF458" s="77">
        <f>FF456*FE421</f>
        <v>19113963.79</v>
      </c>
      <c r="FG458" s="78" t="s">
        <v>8</v>
      </c>
      <c r="FQ458" s="57" t="s">
        <v>64</v>
      </c>
      <c r="FR458" s="6"/>
      <c r="FS458" s="6"/>
      <c r="FT458" s="17"/>
      <c r="FU458" s="77">
        <f>FU456*FT421</f>
        <v>19113963.79</v>
      </c>
      <c r="FV458" s="78" t="s">
        <v>8</v>
      </c>
      <c r="GF458" s="57" t="s">
        <v>64</v>
      </c>
      <c r="GG458" s="6"/>
      <c r="GH458" s="6"/>
      <c r="GI458" s="17"/>
      <c r="GJ458" s="77">
        <f>GJ456*GI421</f>
        <v>19113963.79</v>
      </c>
      <c r="GK458" s="78" t="s">
        <v>8</v>
      </c>
    </row>
  </sheetData>
  <mergeCells count="10946">
    <mergeCell ref="AG191:AH191"/>
    <mergeCell ref="AL191:AO191"/>
    <mergeCell ref="AP191:AQ191"/>
    <mergeCell ref="AS191:AU191"/>
    <mergeCell ref="AV191:AW191"/>
    <mergeCell ref="BA191:BD191"/>
    <mergeCell ref="BE191:BF191"/>
    <mergeCell ref="H191:K191"/>
    <mergeCell ref="L191:M191"/>
    <mergeCell ref="O191:Q191"/>
    <mergeCell ref="R191:S191"/>
    <mergeCell ref="W191:Z191"/>
    <mergeCell ref="AA191:AB191"/>
    <mergeCell ref="AD191:AF191"/>
    <mergeCell ref="H192:K192"/>
    <mergeCell ref="L192:M192"/>
    <mergeCell ref="W192:Z192"/>
    <mergeCell ref="AA192:AB192"/>
    <mergeCell ref="AL192:AO192"/>
    <mergeCell ref="AP192:AQ192"/>
    <mergeCell ref="BA192:BD192"/>
    <mergeCell ref="BE192:BF192"/>
    <mergeCell ref="BP192:BS192"/>
    <mergeCell ref="BT192:BU192"/>
    <mergeCell ref="CE192:CH192"/>
    <mergeCell ref="CI192:CJ192"/>
    <mergeCell ref="CT192:CW192"/>
    <mergeCell ref="CX192:CY192"/>
    <mergeCell ref="FF192:FG192"/>
    <mergeCell ref="FQ192:FT192"/>
    <mergeCell ref="FU192:FV192"/>
    <mergeCell ref="GF192:GI192"/>
    <mergeCell ref="GJ192:GK192"/>
    <mergeCell ref="DI192:DL192"/>
    <mergeCell ref="DM192:DN192"/>
    <mergeCell ref="DX192:EA192"/>
    <mergeCell ref="EB192:EC192"/>
    <mergeCell ref="EM192:EP192"/>
    <mergeCell ref="EQ192:ER192"/>
    <mergeCell ref="FB192:FE192"/>
    <mergeCell ref="AG190:AH190"/>
    <mergeCell ref="AL190:AO190"/>
    <mergeCell ref="AP190:AQ190"/>
    <mergeCell ref="AS190:AU190"/>
    <mergeCell ref="AV190:AW190"/>
    <mergeCell ref="BA190:BD190"/>
    <mergeCell ref="BE190:BF190"/>
    <mergeCell ref="DP193:DT193"/>
    <mergeCell ref="EE193:EI193"/>
    <mergeCell ref="ET193:EX193"/>
    <mergeCell ref="FI193:FM193"/>
    <mergeCell ref="FX193:GB193"/>
    <mergeCell ref="GM193:GQ193"/>
    <mergeCell ref="O193:S193"/>
    <mergeCell ref="AD193:AH193"/>
    <mergeCell ref="AS193:AW193"/>
    <mergeCell ref="BH193:BL193"/>
    <mergeCell ref="BW193:CA193"/>
    <mergeCell ref="CL193:CP193"/>
    <mergeCell ref="DA193:DE193"/>
    <mergeCell ref="H190:K190"/>
    <mergeCell ref="L190:M190"/>
    <mergeCell ref="O190:Q190"/>
    <mergeCell ref="R190:S190"/>
    <mergeCell ref="W190:Z190"/>
    <mergeCell ref="AA190:AB190"/>
    <mergeCell ref="AD190:AF190"/>
    <mergeCell ref="H194:M194"/>
    <mergeCell ref="O194:Q194"/>
    <mergeCell ref="R194:S194"/>
    <mergeCell ref="W194:AB194"/>
    <mergeCell ref="AD194:AF194"/>
    <mergeCell ref="AG194:AH194"/>
    <mergeCell ref="AL194:AQ194"/>
    <mergeCell ref="AS194:AU194"/>
    <mergeCell ref="AV194:AW194"/>
    <mergeCell ref="BA194:BF194"/>
    <mergeCell ref="BH194:BJ194"/>
    <mergeCell ref="BK194:BL194"/>
    <mergeCell ref="BP194:BU194"/>
    <mergeCell ref="BW194:BY194"/>
    <mergeCell ref="BZ194:CA194"/>
    <mergeCell ref="CE194:CJ194"/>
    <mergeCell ref="CL194:CN194"/>
    <mergeCell ref="CO194:CP194"/>
    <mergeCell ref="CT194:CY194"/>
    <mergeCell ref="DA194:DC194"/>
    <mergeCell ref="DD194:DE194"/>
    <mergeCell ref="W195:Z195"/>
    <mergeCell ref="W196:Z196"/>
    <mergeCell ref="AD196:AF196"/>
    <mergeCell ref="AG196:AH196"/>
    <mergeCell ref="H195:K195"/>
    <mergeCell ref="R195:S195"/>
    <mergeCell ref="AD195:AF195"/>
    <mergeCell ref="AG195:AH195"/>
    <mergeCell ref="AL195:AO195"/>
    <mergeCell ref="H196:K196"/>
    <mergeCell ref="R196:S196"/>
    <mergeCell ref="AL196:AO196"/>
    <mergeCell ref="DS196:DT196"/>
    <mergeCell ref="DX196:EA196"/>
    <mergeCell ref="CL196:CN196"/>
    <mergeCell ref="CO196:CP196"/>
    <mergeCell ref="CT196:CW196"/>
    <mergeCell ref="DA196:DC196"/>
    <mergeCell ref="DD196:DE196"/>
    <mergeCell ref="DI196:DL196"/>
    <mergeCell ref="DP196:DR196"/>
    <mergeCell ref="FL196:FM196"/>
    <mergeCell ref="FQ196:FT196"/>
    <mergeCell ref="EE196:EG196"/>
    <mergeCell ref="EH196:EI196"/>
    <mergeCell ref="EM196:EP196"/>
    <mergeCell ref="ET196:EV196"/>
    <mergeCell ref="EW196:EX196"/>
    <mergeCell ref="FB196:FE196"/>
    <mergeCell ref="FI196:FK196"/>
    <mergeCell ref="GF195:GI195"/>
    <mergeCell ref="GF196:GI196"/>
    <mergeCell ref="FQ195:FT195"/>
    <mergeCell ref="FX195:FZ195"/>
    <mergeCell ref="GA195:GB195"/>
    <mergeCell ref="GM195:GO195"/>
    <mergeCell ref="GP195:GQ195"/>
    <mergeCell ref="FX196:FZ196"/>
    <mergeCell ref="GA196:GB196"/>
    <mergeCell ref="DI194:DN194"/>
    <mergeCell ref="DP194:DR194"/>
    <mergeCell ref="DS194:DT194"/>
    <mergeCell ref="DX194:EC194"/>
    <mergeCell ref="EE194:EG194"/>
    <mergeCell ref="EH194:EI194"/>
    <mergeCell ref="EM194:ER194"/>
    <mergeCell ref="ET194:EV194"/>
    <mergeCell ref="EW194:EX194"/>
    <mergeCell ref="ET195:EV195"/>
    <mergeCell ref="EW195:EX195"/>
    <mergeCell ref="FB195:FE195"/>
    <mergeCell ref="FI195:FK195"/>
    <mergeCell ref="FL195:FM195"/>
    <mergeCell ref="O195:Q195"/>
    <mergeCell ref="O196:Q196"/>
    <mergeCell ref="AS195:AU195"/>
    <mergeCell ref="AV195:AW195"/>
    <mergeCell ref="BA195:BD195"/>
    <mergeCell ref="BH195:BJ195"/>
    <mergeCell ref="BK195:BL195"/>
    <mergeCell ref="BP195:BS195"/>
    <mergeCell ref="BW195:BY195"/>
    <mergeCell ref="BZ195:CA195"/>
    <mergeCell ref="CE195:CH195"/>
    <mergeCell ref="CL195:CN195"/>
    <mergeCell ref="CO195:CP195"/>
    <mergeCell ref="CT195:CW195"/>
    <mergeCell ref="DA195:DC195"/>
    <mergeCell ref="DD195:DE195"/>
    <mergeCell ref="DI195:DL195"/>
    <mergeCell ref="DP195:DR195"/>
    <mergeCell ref="DS195:DT195"/>
    <mergeCell ref="DX195:EA195"/>
    <mergeCell ref="EE195:EG195"/>
    <mergeCell ref="EH195:EI195"/>
    <mergeCell ref="EM195:EP195"/>
    <mergeCell ref="GM196:GO196"/>
    <mergeCell ref="GP196:GQ196"/>
    <mergeCell ref="BZ196:CA196"/>
    <mergeCell ref="CE196:CH196"/>
    <mergeCell ref="AS196:AU196"/>
    <mergeCell ref="AV196:AW196"/>
    <mergeCell ref="BA196:BD196"/>
    <mergeCell ref="BH196:BJ196"/>
    <mergeCell ref="BK196:BL196"/>
    <mergeCell ref="BP196:BS196"/>
    <mergeCell ref="BW196:BY196"/>
    <mergeCell ref="AS197:AU197"/>
    <mergeCell ref="AV197:AW197"/>
    <mergeCell ref="BA197:BD197"/>
    <mergeCell ref="BH197:BJ197"/>
    <mergeCell ref="BK197:BL197"/>
    <mergeCell ref="BP197:BS197"/>
    <mergeCell ref="BW197:BY197"/>
    <mergeCell ref="BZ197:CA197"/>
    <mergeCell ref="CE197:CH197"/>
    <mergeCell ref="CL197:CN197"/>
    <mergeCell ref="CO197:CP197"/>
    <mergeCell ref="CT197:CW197"/>
    <mergeCell ref="DA197:DC197"/>
    <mergeCell ref="DD197:DE197"/>
    <mergeCell ref="DI197:DL197"/>
    <mergeCell ref="DP197:DR197"/>
    <mergeCell ref="DS197:DT197"/>
    <mergeCell ref="DX197:EA197"/>
    <mergeCell ref="EE197:EG197"/>
    <mergeCell ref="EH197:EI197"/>
    <mergeCell ref="EM197:EP197"/>
    <mergeCell ref="GA197:GB197"/>
    <mergeCell ref="GF197:GI197"/>
    <mergeCell ref="GM197:GO197"/>
    <mergeCell ref="GP197:GQ197"/>
    <mergeCell ref="ET197:EV197"/>
    <mergeCell ref="EW197:EX197"/>
    <mergeCell ref="FB197:FE197"/>
    <mergeCell ref="FI197:FK197"/>
    <mergeCell ref="FL197:FM197"/>
    <mergeCell ref="FQ197:FT197"/>
    <mergeCell ref="FX197:FZ197"/>
    <mergeCell ref="W197:Z197"/>
    <mergeCell ref="W198:Z198"/>
    <mergeCell ref="W199:Z199"/>
    <mergeCell ref="EM198:EP198"/>
    <mergeCell ref="FB198:FE198"/>
    <mergeCell ref="FQ198:FT198"/>
    <mergeCell ref="GF198:GI198"/>
    <mergeCell ref="AL198:AO198"/>
    <mergeCell ref="BA198:BD198"/>
    <mergeCell ref="BP198:BS198"/>
    <mergeCell ref="CE198:CH198"/>
    <mergeCell ref="CT198:CW198"/>
    <mergeCell ref="DI198:DL198"/>
    <mergeCell ref="DX198:EA198"/>
    <mergeCell ref="H197:K197"/>
    <mergeCell ref="O197:Q197"/>
    <mergeCell ref="R197:S197"/>
    <mergeCell ref="AD197:AF197"/>
    <mergeCell ref="AG197:AH197"/>
    <mergeCell ref="AL197:AO197"/>
    <mergeCell ref="H198:K198"/>
    <mergeCell ref="BP199:BS199"/>
    <mergeCell ref="BW199:CA199"/>
    <mergeCell ref="CE199:CH199"/>
    <mergeCell ref="CL199:CP199"/>
    <mergeCell ref="CT199:CW199"/>
    <mergeCell ref="DA199:DE199"/>
    <mergeCell ref="DI199:DL199"/>
    <mergeCell ref="FQ199:FT199"/>
    <mergeCell ref="FX199:GB199"/>
    <mergeCell ref="GF199:GI199"/>
    <mergeCell ref="GM199:GQ199"/>
    <mergeCell ref="DP199:DT199"/>
    <mergeCell ref="DX199:EA199"/>
    <mergeCell ref="EE199:EI199"/>
    <mergeCell ref="EM199:EP199"/>
    <mergeCell ref="ET199:EX199"/>
    <mergeCell ref="FB199:FE199"/>
    <mergeCell ref="FI199:FM199"/>
    <mergeCell ref="DS188:DT188"/>
    <mergeCell ref="DX188:EC188"/>
    <mergeCell ref="CL188:CN188"/>
    <mergeCell ref="CO188:CP188"/>
    <mergeCell ref="CT188:CY188"/>
    <mergeCell ref="DA188:DC188"/>
    <mergeCell ref="DD188:DE188"/>
    <mergeCell ref="DI188:DN188"/>
    <mergeCell ref="DP188:DR188"/>
    <mergeCell ref="FL188:FM188"/>
    <mergeCell ref="FQ188:FV188"/>
    <mergeCell ref="EE188:EG188"/>
    <mergeCell ref="EH188:EI188"/>
    <mergeCell ref="EM188:ER188"/>
    <mergeCell ref="ET188:EV188"/>
    <mergeCell ref="EW188:EX188"/>
    <mergeCell ref="FB188:FG188"/>
    <mergeCell ref="FI188:FK188"/>
    <mergeCell ref="BK187:BL187"/>
    <mergeCell ref="BW187:BY187"/>
    <mergeCell ref="BZ187:CA187"/>
    <mergeCell ref="CL187:CN187"/>
    <mergeCell ref="CO187:CP187"/>
    <mergeCell ref="DA187:DC187"/>
    <mergeCell ref="DD187:DE187"/>
    <mergeCell ref="O187:Q187"/>
    <mergeCell ref="O188:Q188"/>
    <mergeCell ref="R188:S188"/>
    <mergeCell ref="W188:AB188"/>
    <mergeCell ref="AS187:AU187"/>
    <mergeCell ref="AS188:AU188"/>
    <mergeCell ref="AD188:AF188"/>
    <mergeCell ref="AG188:AH188"/>
    <mergeCell ref="BK188:BL188"/>
    <mergeCell ref="BP188:BU188"/>
    <mergeCell ref="BW188:BY188"/>
    <mergeCell ref="BZ188:CA188"/>
    <mergeCell ref="CE188:CJ188"/>
    <mergeCell ref="DP187:DR187"/>
    <mergeCell ref="DS187:DT187"/>
    <mergeCell ref="EE187:EG187"/>
    <mergeCell ref="EH187:EI187"/>
    <mergeCell ref="ET187:EV187"/>
    <mergeCell ref="EW187:EX187"/>
    <mergeCell ref="FI187:FK187"/>
    <mergeCell ref="GM187:GO187"/>
    <mergeCell ref="GM188:GO188"/>
    <mergeCell ref="FL187:FM187"/>
    <mergeCell ref="FX187:FZ187"/>
    <mergeCell ref="GA187:GB187"/>
    <mergeCell ref="GP187:GQ187"/>
    <mergeCell ref="FX188:FZ188"/>
    <mergeCell ref="GA188:GB188"/>
    <mergeCell ref="GF188:GK188"/>
    <mergeCell ref="GP188:GQ188"/>
    <mergeCell ref="EE189:EG189"/>
    <mergeCell ref="EH189:EI189"/>
    <mergeCell ref="EM189:EP189"/>
    <mergeCell ref="EQ189:ER189"/>
    <mergeCell ref="ET189:EV189"/>
    <mergeCell ref="EW189:EX189"/>
    <mergeCell ref="FB189:FE189"/>
    <mergeCell ref="GF189:GI189"/>
    <mergeCell ref="GJ189:GK189"/>
    <mergeCell ref="GM189:GO189"/>
    <mergeCell ref="GP189:GQ189"/>
    <mergeCell ref="FF189:FG189"/>
    <mergeCell ref="FI189:FK189"/>
    <mergeCell ref="FL189:FM189"/>
    <mergeCell ref="FQ189:FT189"/>
    <mergeCell ref="FU189:FV189"/>
    <mergeCell ref="FX189:FZ189"/>
    <mergeCell ref="GA189:GB189"/>
    <mergeCell ref="AV188:AW188"/>
    <mergeCell ref="BA188:BF188"/>
    <mergeCell ref="R187:S187"/>
    <mergeCell ref="AD187:AF187"/>
    <mergeCell ref="AG187:AH187"/>
    <mergeCell ref="AV187:AW187"/>
    <mergeCell ref="BH187:BJ187"/>
    <mergeCell ref="AL188:AQ188"/>
    <mergeCell ref="BH188:BJ188"/>
    <mergeCell ref="AD189:AF189"/>
    <mergeCell ref="AG189:AH189"/>
    <mergeCell ref="AL189:AO189"/>
    <mergeCell ref="AP189:AQ189"/>
    <mergeCell ref="AS189:AU189"/>
    <mergeCell ref="AV189:AW189"/>
    <mergeCell ref="BA189:BD189"/>
    <mergeCell ref="BE189:BF189"/>
    <mergeCell ref="BH189:BJ189"/>
    <mergeCell ref="BK189:BL189"/>
    <mergeCell ref="BP189:BS189"/>
    <mergeCell ref="BT189:BU189"/>
    <mergeCell ref="BW189:BY189"/>
    <mergeCell ref="BZ189:CA189"/>
    <mergeCell ref="CE189:CH189"/>
    <mergeCell ref="CI189:CJ189"/>
    <mergeCell ref="CL189:CN189"/>
    <mergeCell ref="CO189:CP189"/>
    <mergeCell ref="CT189:CW189"/>
    <mergeCell ref="CX189:CY189"/>
    <mergeCell ref="DA189:DC189"/>
    <mergeCell ref="DD189:DE189"/>
    <mergeCell ref="DI189:DL189"/>
    <mergeCell ref="DM189:DN189"/>
    <mergeCell ref="DP189:DR189"/>
    <mergeCell ref="DS189:DT189"/>
    <mergeCell ref="DX189:EA189"/>
    <mergeCell ref="EB189:EC189"/>
    <mergeCell ref="H188:M188"/>
    <mergeCell ref="H189:K189"/>
    <mergeCell ref="L189:M189"/>
    <mergeCell ref="O189:Q189"/>
    <mergeCell ref="R189:S189"/>
    <mergeCell ref="W189:Z189"/>
    <mergeCell ref="AA189:AB189"/>
    <mergeCell ref="GM194:GO194"/>
    <mergeCell ref="GP194:GQ194"/>
    <mergeCell ref="FB194:FG194"/>
    <mergeCell ref="FI194:FK194"/>
    <mergeCell ref="FL194:FM194"/>
    <mergeCell ref="FQ194:FV194"/>
    <mergeCell ref="FX194:FZ194"/>
    <mergeCell ref="GA194:GB194"/>
    <mergeCell ref="GF194:GK194"/>
    <mergeCell ref="GM200:GO200"/>
    <mergeCell ref="GP200:GQ200"/>
    <mergeCell ref="FB200:FE200"/>
    <mergeCell ref="FI200:FK200"/>
    <mergeCell ref="FL200:FM200"/>
    <mergeCell ref="FQ200:FT200"/>
    <mergeCell ref="FX200:FZ200"/>
    <mergeCell ref="GA200:GB200"/>
    <mergeCell ref="GF200:GI200"/>
    <mergeCell ref="Z211:AA211"/>
    <mergeCell ref="AK211:AN211"/>
    <mergeCell ref="AO211:AP211"/>
    <mergeCell ref="AZ211:BC211"/>
    <mergeCell ref="BD211:BE211"/>
    <mergeCell ref="BO211:BR211"/>
    <mergeCell ref="BS211:BT211"/>
    <mergeCell ref="BD212:BE212"/>
    <mergeCell ref="BO212:BR212"/>
    <mergeCell ref="BS212:BT212"/>
    <mergeCell ref="CD211:CG211"/>
    <mergeCell ref="CH211:CI211"/>
    <mergeCell ref="CD212:CG212"/>
    <mergeCell ref="CH212:CI212"/>
    <mergeCell ref="CS212:CV212"/>
    <mergeCell ref="CW212:CX212"/>
    <mergeCell ref="DH212:DK212"/>
    <mergeCell ref="FP212:FS212"/>
    <mergeCell ref="FT212:FU212"/>
    <mergeCell ref="GE212:GH212"/>
    <mergeCell ref="GI212:GJ212"/>
    <mergeCell ref="DL212:DM212"/>
    <mergeCell ref="DW212:DZ212"/>
    <mergeCell ref="EA212:EB212"/>
    <mergeCell ref="EL212:EO212"/>
    <mergeCell ref="EP212:EQ212"/>
    <mergeCell ref="FA212:FD212"/>
    <mergeCell ref="FE212:FF212"/>
    <mergeCell ref="G212:J212"/>
    <mergeCell ref="K212:L212"/>
    <mergeCell ref="V212:Y212"/>
    <mergeCell ref="Z212:AA212"/>
    <mergeCell ref="AK212:AN212"/>
    <mergeCell ref="AO212:AP212"/>
    <mergeCell ref="AZ212:BC212"/>
    <mergeCell ref="FE213:FF213"/>
    <mergeCell ref="FP213:FS213"/>
    <mergeCell ref="FT213:FU213"/>
    <mergeCell ref="GE213:GH213"/>
    <mergeCell ref="GI213:GJ213"/>
    <mergeCell ref="DH213:DK213"/>
    <mergeCell ref="DL213:DM213"/>
    <mergeCell ref="DW213:DZ213"/>
    <mergeCell ref="EA213:EB213"/>
    <mergeCell ref="EL213:EO213"/>
    <mergeCell ref="EP213:EQ213"/>
    <mergeCell ref="FA213:FD213"/>
    <mergeCell ref="BD213:BE213"/>
    <mergeCell ref="BO213:BR213"/>
    <mergeCell ref="BS213:BT213"/>
    <mergeCell ref="CD213:CG213"/>
    <mergeCell ref="CH213:CI213"/>
    <mergeCell ref="CS213:CV213"/>
    <mergeCell ref="CW213:CX213"/>
    <mergeCell ref="V213:Y213"/>
    <mergeCell ref="V214:Y214"/>
    <mergeCell ref="V215:Y215"/>
    <mergeCell ref="Z215:AA215"/>
    <mergeCell ref="V216:Y216"/>
    <mergeCell ref="Z216:AA216"/>
    <mergeCell ref="EL214:EO214"/>
    <mergeCell ref="FA214:FD214"/>
    <mergeCell ref="FP214:FS214"/>
    <mergeCell ref="GE214:GH214"/>
    <mergeCell ref="AZ213:BC213"/>
    <mergeCell ref="AZ214:BC214"/>
    <mergeCell ref="BO214:BR214"/>
    <mergeCell ref="CD214:CG214"/>
    <mergeCell ref="CS214:CV214"/>
    <mergeCell ref="DH214:DK214"/>
    <mergeCell ref="DW214:DZ214"/>
    <mergeCell ref="G213:J213"/>
    <mergeCell ref="K213:L213"/>
    <mergeCell ref="Z213:AA213"/>
    <mergeCell ref="AK213:AN213"/>
    <mergeCell ref="AO213:AP213"/>
    <mergeCell ref="G214:J214"/>
    <mergeCell ref="AK214:AN214"/>
    <mergeCell ref="G215:J215"/>
    <mergeCell ref="K215:L215"/>
    <mergeCell ref="AK215:AN215"/>
    <mergeCell ref="AO215:AP215"/>
    <mergeCell ref="AZ215:BC215"/>
    <mergeCell ref="BD215:BE215"/>
    <mergeCell ref="BO215:BR215"/>
    <mergeCell ref="FA216:FD216"/>
    <mergeCell ref="FE216:FF216"/>
    <mergeCell ref="FP216:FS216"/>
    <mergeCell ref="FT216:FU216"/>
    <mergeCell ref="GE216:GH216"/>
    <mergeCell ref="GI216:GJ216"/>
    <mergeCell ref="CS215:CV215"/>
    <mergeCell ref="CS216:CV216"/>
    <mergeCell ref="DL216:DM216"/>
    <mergeCell ref="DW216:DZ216"/>
    <mergeCell ref="EA216:EB216"/>
    <mergeCell ref="EL216:EO216"/>
    <mergeCell ref="EP216:EQ216"/>
    <mergeCell ref="BS216:BT216"/>
    <mergeCell ref="CD216:CG216"/>
    <mergeCell ref="G216:J216"/>
    <mergeCell ref="K216:L216"/>
    <mergeCell ref="AK216:AN216"/>
    <mergeCell ref="AO216:AP216"/>
    <mergeCell ref="AZ216:BC216"/>
    <mergeCell ref="BD216:BE216"/>
    <mergeCell ref="BO216:BR216"/>
    <mergeCell ref="BD217:BE217"/>
    <mergeCell ref="BO217:BR217"/>
    <mergeCell ref="BS217:BT217"/>
    <mergeCell ref="CD217:CG217"/>
    <mergeCell ref="CH217:CI217"/>
    <mergeCell ref="CS217:CV217"/>
    <mergeCell ref="CW217:CX217"/>
    <mergeCell ref="FE217:FF217"/>
    <mergeCell ref="FP217:FS217"/>
    <mergeCell ref="FT217:FU217"/>
    <mergeCell ref="GE217:GH217"/>
    <mergeCell ref="GI217:GJ217"/>
    <mergeCell ref="DH217:DK217"/>
    <mergeCell ref="DL217:DM217"/>
    <mergeCell ref="DW217:DZ217"/>
    <mergeCell ref="EA217:EB217"/>
    <mergeCell ref="EL217:EO217"/>
    <mergeCell ref="EP217:EQ217"/>
    <mergeCell ref="FA217:FD217"/>
    <mergeCell ref="G217:J217"/>
    <mergeCell ref="K217:L217"/>
    <mergeCell ref="V217:Y217"/>
    <mergeCell ref="Z217:AA217"/>
    <mergeCell ref="AK217:AN217"/>
    <mergeCell ref="AO217:AP217"/>
    <mergeCell ref="AZ217:BC217"/>
    <mergeCell ref="FE218:FF218"/>
    <mergeCell ref="FP218:FS218"/>
    <mergeCell ref="FT218:FU218"/>
    <mergeCell ref="GE218:GH218"/>
    <mergeCell ref="GI218:GJ218"/>
    <mergeCell ref="DH218:DK218"/>
    <mergeCell ref="DL218:DM218"/>
    <mergeCell ref="DW218:DZ218"/>
    <mergeCell ref="EA218:EB218"/>
    <mergeCell ref="EL218:EO218"/>
    <mergeCell ref="EP218:EQ218"/>
    <mergeCell ref="FA218:FD218"/>
    <mergeCell ref="BD218:BE218"/>
    <mergeCell ref="BO218:BR218"/>
    <mergeCell ref="BS218:BT218"/>
    <mergeCell ref="CD218:CG218"/>
    <mergeCell ref="CH218:CI218"/>
    <mergeCell ref="CS218:CV218"/>
    <mergeCell ref="CW218:CX218"/>
    <mergeCell ref="G218:J218"/>
    <mergeCell ref="K218:L218"/>
    <mergeCell ref="V218:Y218"/>
    <mergeCell ref="Z218:AA218"/>
    <mergeCell ref="AK218:AN218"/>
    <mergeCell ref="AO218:AP218"/>
    <mergeCell ref="AZ218:BC218"/>
    <mergeCell ref="BD219:BE219"/>
    <mergeCell ref="BO219:BR219"/>
    <mergeCell ref="BS219:BT219"/>
    <mergeCell ref="CD219:CG219"/>
    <mergeCell ref="CH219:CI219"/>
    <mergeCell ref="CS219:CV219"/>
    <mergeCell ref="CW219:CX219"/>
    <mergeCell ref="FE219:FF219"/>
    <mergeCell ref="FP219:FS219"/>
    <mergeCell ref="FT219:FU219"/>
    <mergeCell ref="GE219:GH219"/>
    <mergeCell ref="GI219:GJ219"/>
    <mergeCell ref="DH219:DK219"/>
    <mergeCell ref="DL219:DM219"/>
    <mergeCell ref="DW219:DZ219"/>
    <mergeCell ref="EA219:EB219"/>
    <mergeCell ref="EL219:EO219"/>
    <mergeCell ref="EP219:EQ219"/>
    <mergeCell ref="FA219:FD219"/>
    <mergeCell ref="G219:J219"/>
    <mergeCell ref="K219:L219"/>
    <mergeCell ref="V219:Y219"/>
    <mergeCell ref="Z219:AA219"/>
    <mergeCell ref="AK219:AN219"/>
    <mergeCell ref="AO219:AP219"/>
    <mergeCell ref="AZ219:BC219"/>
    <mergeCell ref="FE220:FF220"/>
    <mergeCell ref="FP220:FS220"/>
    <mergeCell ref="FT220:FU220"/>
    <mergeCell ref="GE220:GH220"/>
    <mergeCell ref="GI220:GJ220"/>
    <mergeCell ref="DH220:DK220"/>
    <mergeCell ref="DL220:DM220"/>
    <mergeCell ref="DW220:DZ220"/>
    <mergeCell ref="EA220:EB220"/>
    <mergeCell ref="EL220:EO220"/>
    <mergeCell ref="EP220:EQ220"/>
    <mergeCell ref="FA220:FD220"/>
    <mergeCell ref="BD220:BE220"/>
    <mergeCell ref="BO220:BR220"/>
    <mergeCell ref="BS220:BT220"/>
    <mergeCell ref="CD220:CG220"/>
    <mergeCell ref="CH220:CI220"/>
    <mergeCell ref="CS220:CV220"/>
    <mergeCell ref="CW220:CX220"/>
    <mergeCell ref="G220:J220"/>
    <mergeCell ref="K220:L220"/>
    <mergeCell ref="V220:Y220"/>
    <mergeCell ref="Z220:AA220"/>
    <mergeCell ref="AK220:AN220"/>
    <mergeCell ref="AO220:AP220"/>
    <mergeCell ref="AZ220:BC220"/>
    <mergeCell ref="DH222:DU222"/>
    <mergeCell ref="DW222:EJ222"/>
    <mergeCell ref="EL222:EY222"/>
    <mergeCell ref="FA222:FN222"/>
    <mergeCell ref="FP222:GC222"/>
    <mergeCell ref="GE222:GR222"/>
    <mergeCell ref="V222:AI222"/>
    <mergeCell ref="V223:Y223"/>
    <mergeCell ref="G224:J224"/>
    <mergeCell ref="V224:Y224"/>
    <mergeCell ref="AK224:AN224"/>
    <mergeCell ref="AZ222:BM222"/>
    <mergeCell ref="AZ223:BC223"/>
    <mergeCell ref="AZ224:BC224"/>
    <mergeCell ref="BO224:BR224"/>
    <mergeCell ref="CS223:CV223"/>
    <mergeCell ref="DH223:DK223"/>
    <mergeCell ref="DW223:DZ223"/>
    <mergeCell ref="EL223:EO223"/>
    <mergeCell ref="FA223:FD223"/>
    <mergeCell ref="FP223:FS223"/>
    <mergeCell ref="GE223:GH223"/>
    <mergeCell ref="FA224:FD224"/>
    <mergeCell ref="FP224:FS224"/>
    <mergeCell ref="GE224:GH224"/>
    <mergeCell ref="G222:T222"/>
    <mergeCell ref="AK222:AX222"/>
    <mergeCell ref="BO222:CB222"/>
    <mergeCell ref="CS222:DF222"/>
    <mergeCell ref="G223:J223"/>
    <mergeCell ref="AK223:AN223"/>
    <mergeCell ref="BO223:BR223"/>
    <mergeCell ref="DH225:DK225"/>
    <mergeCell ref="DW225:DZ225"/>
    <mergeCell ref="EL225:EO225"/>
    <mergeCell ref="FA225:FD225"/>
    <mergeCell ref="FP225:FS225"/>
    <mergeCell ref="GE225:GH225"/>
    <mergeCell ref="V225:Y225"/>
    <mergeCell ref="V226:Y226"/>
    <mergeCell ref="G227:J227"/>
    <mergeCell ref="V227:Y227"/>
    <mergeCell ref="AK227:AN227"/>
    <mergeCell ref="AZ225:BC225"/>
    <mergeCell ref="AZ226:BC226"/>
    <mergeCell ref="AZ227:BC227"/>
    <mergeCell ref="BO227:BR227"/>
    <mergeCell ref="CS226:CV226"/>
    <mergeCell ref="DH226:DK226"/>
    <mergeCell ref="DW226:DZ226"/>
    <mergeCell ref="EL226:EO226"/>
    <mergeCell ref="FA226:FD226"/>
    <mergeCell ref="FP226:FS226"/>
    <mergeCell ref="GE226:GH226"/>
    <mergeCell ref="G225:J225"/>
    <mergeCell ref="AK225:AN225"/>
    <mergeCell ref="BO225:BR225"/>
    <mergeCell ref="CS225:CV225"/>
    <mergeCell ref="G226:J226"/>
    <mergeCell ref="AK226:AN226"/>
    <mergeCell ref="BO226:BR226"/>
    <mergeCell ref="FA227:FD227"/>
    <mergeCell ref="FP227:FS227"/>
    <mergeCell ref="DI200:DL200"/>
    <mergeCell ref="DI201:DL201"/>
    <mergeCell ref="CL200:CN200"/>
    <mergeCell ref="CO200:CP200"/>
    <mergeCell ref="CT200:CW200"/>
    <mergeCell ref="DA200:DC200"/>
    <mergeCell ref="DD200:DE200"/>
    <mergeCell ref="DP200:DR200"/>
    <mergeCell ref="DD201:DE201"/>
    <mergeCell ref="DP201:DR201"/>
    <mergeCell ref="DS201:DT201"/>
    <mergeCell ref="DX201:EA201"/>
    <mergeCell ref="EE201:EG201"/>
    <mergeCell ref="EH201:EI201"/>
    <mergeCell ref="EM201:EP201"/>
    <mergeCell ref="ET201:EV201"/>
    <mergeCell ref="EW201:EX201"/>
    <mergeCell ref="FB201:FE201"/>
    <mergeCell ref="FI201:FK201"/>
    <mergeCell ref="FL201:FM201"/>
    <mergeCell ref="FQ201:FT201"/>
    <mergeCell ref="FX201:FZ201"/>
    <mergeCell ref="GA201:GB201"/>
    <mergeCell ref="O199:S199"/>
    <mergeCell ref="O200:Q200"/>
    <mergeCell ref="R200:S200"/>
    <mergeCell ref="H201:K201"/>
    <mergeCell ref="O201:Q201"/>
    <mergeCell ref="R201:S201"/>
    <mergeCell ref="W201:Z201"/>
    <mergeCell ref="AD199:AH199"/>
    <mergeCell ref="AD200:AF200"/>
    <mergeCell ref="AG200:AH200"/>
    <mergeCell ref="AD201:AF201"/>
    <mergeCell ref="AG201:AH201"/>
    <mergeCell ref="AL201:AO201"/>
    <mergeCell ref="H199:K199"/>
    <mergeCell ref="AL199:AO199"/>
    <mergeCell ref="BA199:BD199"/>
    <mergeCell ref="H200:K200"/>
    <mergeCell ref="W200:Z200"/>
    <mergeCell ref="AL200:AO200"/>
    <mergeCell ref="BA200:BD200"/>
    <mergeCell ref="BH199:BL199"/>
    <mergeCell ref="BH200:BJ200"/>
    <mergeCell ref="BK200:BL200"/>
    <mergeCell ref="BP200:BS200"/>
    <mergeCell ref="BW200:BY200"/>
    <mergeCell ref="BZ200:CA200"/>
    <mergeCell ref="CE200:CH200"/>
    <mergeCell ref="DS200:DT200"/>
    <mergeCell ref="DX200:EA200"/>
    <mergeCell ref="EE200:EG200"/>
    <mergeCell ref="EH200:EI200"/>
    <mergeCell ref="EM200:EP200"/>
    <mergeCell ref="ET200:EV200"/>
    <mergeCell ref="EW200:EX200"/>
    <mergeCell ref="AS199:AW199"/>
    <mergeCell ref="AS200:AU200"/>
    <mergeCell ref="AV200:AW200"/>
    <mergeCell ref="AS201:AU201"/>
    <mergeCell ref="AV201:AW201"/>
    <mergeCell ref="BA201:BD201"/>
    <mergeCell ref="BH201:BJ201"/>
    <mergeCell ref="GF201:GI201"/>
    <mergeCell ref="GM201:GO201"/>
    <mergeCell ref="GP201:GQ201"/>
    <mergeCell ref="CT201:CW201"/>
    <mergeCell ref="DA201:DC201"/>
    <mergeCell ref="BK201:BL201"/>
    <mergeCell ref="BP201:BS201"/>
    <mergeCell ref="BW201:BY201"/>
    <mergeCell ref="BZ201:CA201"/>
    <mergeCell ref="CE201:CH201"/>
    <mergeCell ref="CL201:CN201"/>
    <mergeCell ref="CO201:CP201"/>
    <mergeCell ref="AS202:AU202"/>
    <mergeCell ref="AV202:AW202"/>
    <mergeCell ref="BA202:BD202"/>
    <mergeCell ref="BH202:BJ202"/>
    <mergeCell ref="BK202:BL202"/>
    <mergeCell ref="BP202:BS202"/>
    <mergeCell ref="BW202:BY202"/>
    <mergeCell ref="BZ202:CA202"/>
    <mergeCell ref="CE202:CH202"/>
    <mergeCell ref="CL202:CN202"/>
    <mergeCell ref="CO202:CP202"/>
    <mergeCell ref="CT202:CW202"/>
    <mergeCell ref="DA202:DC202"/>
    <mergeCell ref="DD202:DE202"/>
    <mergeCell ref="DI202:DL202"/>
    <mergeCell ref="DP202:DR202"/>
    <mergeCell ref="DS202:DT202"/>
    <mergeCell ref="DX202:EA202"/>
    <mergeCell ref="EE202:EG202"/>
    <mergeCell ref="EH202:EI202"/>
    <mergeCell ref="EM202:EP202"/>
    <mergeCell ref="GA202:GB202"/>
    <mergeCell ref="GF202:GI202"/>
    <mergeCell ref="GM202:GO202"/>
    <mergeCell ref="GP202:GQ202"/>
    <mergeCell ref="ET202:EV202"/>
    <mergeCell ref="EW202:EX202"/>
    <mergeCell ref="FB202:FE202"/>
    <mergeCell ref="FI202:FK202"/>
    <mergeCell ref="FL202:FM202"/>
    <mergeCell ref="FQ202:FT202"/>
    <mergeCell ref="FX202:FZ202"/>
    <mergeCell ref="EP206:EQ206"/>
    <mergeCell ref="FA206:FD206"/>
    <mergeCell ref="CS206:CV206"/>
    <mergeCell ref="CW206:CX206"/>
    <mergeCell ref="DH206:DK206"/>
    <mergeCell ref="DL206:DM206"/>
    <mergeCell ref="DW206:DZ206"/>
    <mergeCell ref="EA206:EB206"/>
    <mergeCell ref="EL206:EO206"/>
    <mergeCell ref="BD207:BE207"/>
    <mergeCell ref="BO207:BR207"/>
    <mergeCell ref="BS207:BT207"/>
    <mergeCell ref="CD207:CG207"/>
    <mergeCell ref="CH207:CI207"/>
    <mergeCell ref="CS207:CV207"/>
    <mergeCell ref="CW207:CX207"/>
    <mergeCell ref="G207:J207"/>
    <mergeCell ref="K207:L207"/>
    <mergeCell ref="V207:Y207"/>
    <mergeCell ref="Z207:AA207"/>
    <mergeCell ref="AK207:AN207"/>
    <mergeCell ref="AO207:AP207"/>
    <mergeCell ref="AZ207:BC207"/>
    <mergeCell ref="FA208:FD208"/>
    <mergeCell ref="FP208:FS208"/>
    <mergeCell ref="GE208:GH208"/>
    <mergeCell ref="AZ208:BC208"/>
    <mergeCell ref="BO208:BR208"/>
    <mergeCell ref="CD208:CG208"/>
    <mergeCell ref="CS208:CV208"/>
    <mergeCell ref="DH208:DK208"/>
    <mergeCell ref="DW208:DZ208"/>
    <mergeCell ref="EL208:EO208"/>
    <mergeCell ref="CH210:CI210"/>
    <mergeCell ref="CS210:CV210"/>
    <mergeCell ref="AK210:AN210"/>
    <mergeCell ref="AO210:AP210"/>
    <mergeCell ref="AZ210:BC210"/>
    <mergeCell ref="BD210:BE210"/>
    <mergeCell ref="BO210:BR210"/>
    <mergeCell ref="BS210:BT210"/>
    <mergeCell ref="CD210:CG210"/>
    <mergeCell ref="CD228:CG228"/>
    <mergeCell ref="CD229:CG229"/>
    <mergeCell ref="CS229:CV229"/>
    <mergeCell ref="DH229:DK229"/>
    <mergeCell ref="DW229:DZ229"/>
    <mergeCell ref="EL229:EO229"/>
    <mergeCell ref="FA229:FD229"/>
    <mergeCell ref="FA230:FD230"/>
    <mergeCell ref="AZ228:BC228"/>
    <mergeCell ref="AZ229:BC229"/>
    <mergeCell ref="AZ230:BC230"/>
    <mergeCell ref="BO230:BR230"/>
    <mergeCell ref="CD230:CG230"/>
    <mergeCell ref="CS230:CV230"/>
    <mergeCell ref="DH230:DK230"/>
    <mergeCell ref="FX234:GB234"/>
    <mergeCell ref="GM234:GQ234"/>
    <mergeCell ref="DX234:EC234"/>
    <mergeCell ref="EE234:EI234"/>
    <mergeCell ref="EM234:ER234"/>
    <mergeCell ref="ET234:EX234"/>
    <mergeCell ref="FB234:FG234"/>
    <mergeCell ref="FI234:FM234"/>
    <mergeCell ref="FQ234:FV234"/>
    <mergeCell ref="CD222:CQ222"/>
    <mergeCell ref="CD223:CG223"/>
    <mergeCell ref="CD224:CG224"/>
    <mergeCell ref="CS224:CV224"/>
    <mergeCell ref="DH224:DK224"/>
    <mergeCell ref="DW224:DZ224"/>
    <mergeCell ref="EL224:EO224"/>
    <mergeCell ref="CD225:CG225"/>
    <mergeCell ref="CD226:CG226"/>
    <mergeCell ref="CS227:CV227"/>
    <mergeCell ref="DH227:DK227"/>
    <mergeCell ref="DW227:DZ227"/>
    <mergeCell ref="EL227:EO227"/>
    <mergeCell ref="GE227:GH227"/>
    <mergeCell ref="CS228:CV228"/>
    <mergeCell ref="DH228:DK228"/>
    <mergeCell ref="DW228:DZ228"/>
    <mergeCell ref="EL228:EO228"/>
    <mergeCell ref="FA228:FD228"/>
    <mergeCell ref="FP228:FS228"/>
    <mergeCell ref="GE228:GH228"/>
    <mergeCell ref="CD227:CG227"/>
    <mergeCell ref="G228:J228"/>
    <mergeCell ref="AK228:AN228"/>
    <mergeCell ref="BO228:BR228"/>
    <mergeCell ref="G229:J229"/>
    <mergeCell ref="AK229:AN229"/>
    <mergeCell ref="BO229:BR229"/>
    <mergeCell ref="FP229:FS229"/>
    <mergeCell ref="GE229:GH229"/>
    <mergeCell ref="FP230:FS230"/>
    <mergeCell ref="GE230:GH230"/>
    <mergeCell ref="V228:Y228"/>
    <mergeCell ref="V229:Y229"/>
    <mergeCell ref="G230:J230"/>
    <mergeCell ref="V230:Y230"/>
    <mergeCell ref="AK230:AN230"/>
    <mergeCell ref="H234:M234"/>
    <mergeCell ref="O234:S234"/>
    <mergeCell ref="DW230:DZ230"/>
    <mergeCell ref="EL230:EO230"/>
    <mergeCell ref="CL234:CP234"/>
    <mergeCell ref="CT234:CY234"/>
    <mergeCell ref="DA234:DE234"/>
    <mergeCell ref="DI234:DN234"/>
    <mergeCell ref="DP234:DT234"/>
    <mergeCell ref="BW234:CA234"/>
    <mergeCell ref="CE234:CJ234"/>
    <mergeCell ref="GF234:GK234"/>
    <mergeCell ref="W234:AB234"/>
    <mergeCell ref="AD234:AH234"/>
    <mergeCell ref="AL234:AQ234"/>
    <mergeCell ref="AS234:AW234"/>
    <mergeCell ref="BA234:BF234"/>
    <mergeCell ref="BH234:BL234"/>
    <mergeCell ref="BP234:BU234"/>
    <mergeCell ref="AS235:AU235"/>
    <mergeCell ref="AV235:AW235"/>
    <mergeCell ref="BA235:BD235"/>
    <mergeCell ref="BH235:BJ235"/>
    <mergeCell ref="BK235:BL235"/>
    <mergeCell ref="BP235:BS235"/>
    <mergeCell ref="BW235:BY235"/>
    <mergeCell ref="BZ235:CA235"/>
    <mergeCell ref="CE235:CH235"/>
    <mergeCell ref="CL235:CN235"/>
    <mergeCell ref="CO235:CP235"/>
    <mergeCell ref="CT235:CW235"/>
    <mergeCell ref="DA235:DC235"/>
    <mergeCell ref="DD235:DE235"/>
    <mergeCell ref="DI235:DL235"/>
    <mergeCell ref="DP235:DR235"/>
    <mergeCell ref="DS235:DT235"/>
    <mergeCell ref="DX235:EA235"/>
    <mergeCell ref="EE235:EG235"/>
    <mergeCell ref="EH235:EI235"/>
    <mergeCell ref="EM235:EP235"/>
    <mergeCell ref="GA235:GB235"/>
    <mergeCell ref="GF235:GI235"/>
    <mergeCell ref="GM235:GO235"/>
    <mergeCell ref="GP235:GQ235"/>
    <mergeCell ref="ET235:EV235"/>
    <mergeCell ref="EW235:EX235"/>
    <mergeCell ref="FB235:FE235"/>
    <mergeCell ref="FI235:FK235"/>
    <mergeCell ref="FL235:FM235"/>
    <mergeCell ref="FQ235:FT235"/>
    <mergeCell ref="FX235:FZ235"/>
    <mergeCell ref="O235:Q235"/>
    <mergeCell ref="O236:Q236"/>
    <mergeCell ref="W235:Z235"/>
    <mergeCell ref="W236:Z236"/>
    <mergeCell ref="AD236:AF236"/>
    <mergeCell ref="AG236:AH236"/>
    <mergeCell ref="H235:K235"/>
    <mergeCell ref="R235:S235"/>
    <mergeCell ref="AD235:AF235"/>
    <mergeCell ref="AG235:AH235"/>
    <mergeCell ref="AL235:AO235"/>
    <mergeCell ref="H236:K236"/>
    <mergeCell ref="R236:S236"/>
    <mergeCell ref="AL236:AO236"/>
    <mergeCell ref="AS236:AU236"/>
    <mergeCell ref="AV236:AW236"/>
    <mergeCell ref="BA236:BD236"/>
    <mergeCell ref="BH236:BJ236"/>
    <mergeCell ref="BK236:BL236"/>
    <mergeCell ref="BP236:BS236"/>
    <mergeCell ref="BW236:BY236"/>
    <mergeCell ref="BZ236:CA236"/>
    <mergeCell ref="CE236:CH236"/>
    <mergeCell ref="CL236:CN236"/>
    <mergeCell ref="CO236:CP236"/>
    <mergeCell ref="CT236:CW236"/>
    <mergeCell ref="DA236:DC236"/>
    <mergeCell ref="GF236:GI236"/>
    <mergeCell ref="GM236:GO236"/>
    <mergeCell ref="GP236:GQ236"/>
    <mergeCell ref="DD236:DE236"/>
    <mergeCell ref="DI236:DL236"/>
    <mergeCell ref="DP236:DR236"/>
    <mergeCell ref="DS236:DT236"/>
    <mergeCell ref="DX236:EA236"/>
    <mergeCell ref="EE236:EG236"/>
    <mergeCell ref="EH236:EI236"/>
    <mergeCell ref="EM203:EP203"/>
    <mergeCell ref="FB203:FE203"/>
    <mergeCell ref="FQ203:FT203"/>
    <mergeCell ref="GF203:GI203"/>
    <mergeCell ref="AL203:AO203"/>
    <mergeCell ref="BA203:BD203"/>
    <mergeCell ref="BP203:BS203"/>
    <mergeCell ref="CE203:CH203"/>
    <mergeCell ref="CT203:CW203"/>
    <mergeCell ref="DI203:DL203"/>
    <mergeCell ref="DX203:EA203"/>
    <mergeCell ref="DH205:DM205"/>
    <mergeCell ref="DW205:EB205"/>
    <mergeCell ref="EL205:EQ205"/>
    <mergeCell ref="FA205:FF205"/>
    <mergeCell ref="FP205:FU205"/>
    <mergeCell ref="GE205:GJ205"/>
    <mergeCell ref="G205:L205"/>
    <mergeCell ref="V205:AA205"/>
    <mergeCell ref="AK205:AP205"/>
    <mergeCell ref="AZ205:BE205"/>
    <mergeCell ref="BO205:BT205"/>
    <mergeCell ref="CD205:CI205"/>
    <mergeCell ref="CS205:CX205"/>
    <mergeCell ref="FE206:FF206"/>
    <mergeCell ref="FP206:FS206"/>
    <mergeCell ref="FT206:FU206"/>
    <mergeCell ref="GE206:GH206"/>
    <mergeCell ref="GI206:GJ206"/>
    <mergeCell ref="AO206:AP206"/>
    <mergeCell ref="AZ206:BC206"/>
    <mergeCell ref="BD206:BE206"/>
    <mergeCell ref="BO206:BR206"/>
    <mergeCell ref="BS206:BT206"/>
    <mergeCell ref="CD206:CG206"/>
    <mergeCell ref="CH206:CI206"/>
    <mergeCell ref="FE207:FF207"/>
    <mergeCell ref="FP207:FS207"/>
    <mergeCell ref="FT207:FU207"/>
    <mergeCell ref="GE207:GH207"/>
    <mergeCell ref="GI207:GJ207"/>
    <mergeCell ref="DH207:DK207"/>
    <mergeCell ref="DL207:DM207"/>
    <mergeCell ref="DW207:DZ207"/>
    <mergeCell ref="EA207:EB207"/>
    <mergeCell ref="EL207:EO207"/>
    <mergeCell ref="EP207:EQ207"/>
    <mergeCell ref="FA207:FD207"/>
    <mergeCell ref="DW209:DZ209"/>
    <mergeCell ref="DW210:DZ210"/>
    <mergeCell ref="CH209:CI209"/>
    <mergeCell ref="CS209:CV209"/>
    <mergeCell ref="CW209:CX209"/>
    <mergeCell ref="DL209:DM209"/>
    <mergeCell ref="EA209:EB209"/>
    <mergeCell ref="CW210:CX210"/>
    <mergeCell ref="DL210:DM210"/>
    <mergeCell ref="EA210:EB210"/>
    <mergeCell ref="EP209:EQ209"/>
    <mergeCell ref="FA209:FD209"/>
    <mergeCell ref="FE209:FF209"/>
    <mergeCell ref="FP209:FS209"/>
    <mergeCell ref="FT209:FU209"/>
    <mergeCell ref="GE209:GH209"/>
    <mergeCell ref="GI209:GJ209"/>
    <mergeCell ref="EL209:EO209"/>
    <mergeCell ref="EL210:EO210"/>
    <mergeCell ref="EP210:EQ210"/>
    <mergeCell ref="FA210:FD210"/>
    <mergeCell ref="FE210:FF210"/>
    <mergeCell ref="FP210:FS210"/>
    <mergeCell ref="FT210:FU210"/>
    <mergeCell ref="H202:K202"/>
    <mergeCell ref="O202:Q202"/>
    <mergeCell ref="R202:S202"/>
    <mergeCell ref="AD202:AF202"/>
    <mergeCell ref="AG202:AH202"/>
    <mergeCell ref="AL202:AO202"/>
    <mergeCell ref="H203:K203"/>
    <mergeCell ref="G208:J208"/>
    <mergeCell ref="G209:J209"/>
    <mergeCell ref="K209:L209"/>
    <mergeCell ref="G210:J210"/>
    <mergeCell ref="K210:L210"/>
    <mergeCell ref="G211:J211"/>
    <mergeCell ref="K211:L211"/>
    <mergeCell ref="W202:Z202"/>
    <mergeCell ref="W203:Z203"/>
    <mergeCell ref="G206:J206"/>
    <mergeCell ref="K206:L206"/>
    <mergeCell ref="Z206:AA206"/>
    <mergeCell ref="AK206:AN206"/>
    <mergeCell ref="AK208:AN208"/>
    <mergeCell ref="AK209:AN209"/>
    <mergeCell ref="AO209:AP209"/>
    <mergeCell ref="AZ209:BC209"/>
    <mergeCell ref="BD209:BE209"/>
    <mergeCell ref="BO209:BR209"/>
    <mergeCell ref="BS209:BT209"/>
    <mergeCell ref="CD209:CG209"/>
    <mergeCell ref="GE210:GH210"/>
    <mergeCell ref="GI210:GJ210"/>
    <mergeCell ref="GE211:GH211"/>
    <mergeCell ref="GI211:GJ211"/>
    <mergeCell ref="V206:Y206"/>
    <mergeCell ref="V208:Y208"/>
    <mergeCell ref="V209:Y209"/>
    <mergeCell ref="Z209:AA209"/>
    <mergeCell ref="V210:Y210"/>
    <mergeCell ref="Z210:AA210"/>
    <mergeCell ref="V211:Y211"/>
    <mergeCell ref="EA211:EB211"/>
    <mergeCell ref="EL211:EO211"/>
    <mergeCell ref="EP211:EQ211"/>
    <mergeCell ref="FA211:FD211"/>
    <mergeCell ref="FE211:FF211"/>
    <mergeCell ref="FP211:FS211"/>
    <mergeCell ref="FT211:FU211"/>
    <mergeCell ref="DH209:DK209"/>
    <mergeCell ref="DH210:DK210"/>
    <mergeCell ref="CS211:CV211"/>
    <mergeCell ref="CW211:CX211"/>
    <mergeCell ref="DH211:DK211"/>
    <mergeCell ref="DL211:DM211"/>
    <mergeCell ref="DW211:DZ211"/>
    <mergeCell ref="FT215:FU215"/>
    <mergeCell ref="GE215:GH215"/>
    <mergeCell ref="GI215:GJ215"/>
    <mergeCell ref="DW215:DZ215"/>
    <mergeCell ref="EA215:EB215"/>
    <mergeCell ref="EL215:EO215"/>
    <mergeCell ref="EP215:EQ215"/>
    <mergeCell ref="FA215:FD215"/>
    <mergeCell ref="FE215:FF215"/>
    <mergeCell ref="FP215:FS215"/>
    <mergeCell ref="DH215:DK215"/>
    <mergeCell ref="DH216:DK216"/>
    <mergeCell ref="BS215:BT215"/>
    <mergeCell ref="CD215:CG215"/>
    <mergeCell ref="CH215:CI215"/>
    <mergeCell ref="CW215:CX215"/>
    <mergeCell ref="DL215:DM215"/>
    <mergeCell ref="CH216:CI216"/>
    <mergeCell ref="CW216:CX216"/>
    <mergeCell ref="FX236:FZ236"/>
    <mergeCell ref="GA236:GB236"/>
    <mergeCell ref="FX237:FZ237"/>
    <mergeCell ref="GA237:GB237"/>
    <mergeCell ref="GF237:GI237"/>
    <mergeCell ref="GM237:GO237"/>
    <mergeCell ref="GP237:GQ237"/>
    <mergeCell ref="EM236:EP236"/>
    <mergeCell ref="ET236:EV236"/>
    <mergeCell ref="EW236:EX236"/>
    <mergeCell ref="FB236:FE236"/>
    <mergeCell ref="FI236:FK236"/>
    <mergeCell ref="FL236:FM236"/>
    <mergeCell ref="FQ236:FT236"/>
    <mergeCell ref="AS237:AU237"/>
    <mergeCell ref="AV237:AW237"/>
    <mergeCell ref="BA237:BD237"/>
    <mergeCell ref="BH237:BJ237"/>
    <mergeCell ref="BK237:BL237"/>
    <mergeCell ref="BP237:BS237"/>
    <mergeCell ref="BW237:BY237"/>
    <mergeCell ref="BZ237:CA237"/>
    <mergeCell ref="CE237:CH237"/>
    <mergeCell ref="CL237:CN237"/>
    <mergeCell ref="CO237:CP237"/>
    <mergeCell ref="CT237:CW237"/>
    <mergeCell ref="DA237:DC237"/>
    <mergeCell ref="DD237:DE237"/>
    <mergeCell ref="ET237:EV237"/>
    <mergeCell ref="EW237:EX237"/>
    <mergeCell ref="FB237:FE237"/>
    <mergeCell ref="FI237:FK237"/>
    <mergeCell ref="FL237:FM237"/>
    <mergeCell ref="FQ237:FT237"/>
    <mergeCell ref="DI237:DL237"/>
    <mergeCell ref="DP237:DR237"/>
    <mergeCell ref="DS237:DT237"/>
    <mergeCell ref="DX237:EA237"/>
    <mergeCell ref="EE237:EG237"/>
    <mergeCell ref="EH237:EI237"/>
    <mergeCell ref="EM237:EP237"/>
    <mergeCell ref="H237:K237"/>
    <mergeCell ref="O237:Q237"/>
    <mergeCell ref="R237:S237"/>
    <mergeCell ref="W237:Z237"/>
    <mergeCell ref="AD237:AF237"/>
    <mergeCell ref="AG237:AH237"/>
    <mergeCell ref="AL237:AO237"/>
    <mergeCell ref="BH242:BJ242"/>
    <mergeCell ref="BK242:BL242"/>
    <mergeCell ref="BP242:BS242"/>
    <mergeCell ref="BT242:BU242"/>
    <mergeCell ref="BW242:BY242"/>
    <mergeCell ref="BZ242:CA242"/>
    <mergeCell ref="CE242:CH242"/>
    <mergeCell ref="CI242:CJ242"/>
    <mergeCell ref="CL242:CN242"/>
    <mergeCell ref="CO242:CP242"/>
    <mergeCell ref="CT242:CW242"/>
    <mergeCell ref="CX242:CY242"/>
    <mergeCell ref="DA242:DC242"/>
    <mergeCell ref="DD242:DE242"/>
    <mergeCell ref="DI242:DL242"/>
    <mergeCell ref="DM242:DN242"/>
    <mergeCell ref="DP242:DR242"/>
    <mergeCell ref="DS242:DT242"/>
    <mergeCell ref="DX242:EA242"/>
    <mergeCell ref="EB242:EC242"/>
    <mergeCell ref="EE242:EG242"/>
    <mergeCell ref="EH242:EI242"/>
    <mergeCell ref="EM242:EP242"/>
    <mergeCell ref="EQ242:ER242"/>
    <mergeCell ref="ET242:EV242"/>
    <mergeCell ref="EW242:EX242"/>
    <mergeCell ref="FB242:FE242"/>
    <mergeCell ref="FF242:FG242"/>
    <mergeCell ref="BH241:BJ241"/>
    <mergeCell ref="BK241:BL241"/>
    <mergeCell ref="BP241:BS241"/>
    <mergeCell ref="BT241:BU241"/>
    <mergeCell ref="BW241:BY241"/>
    <mergeCell ref="BZ241:CA241"/>
    <mergeCell ref="CE241:CH241"/>
    <mergeCell ref="CI241:CJ241"/>
    <mergeCell ref="CL241:CN241"/>
    <mergeCell ref="CO241:CP241"/>
    <mergeCell ref="CT241:CW241"/>
    <mergeCell ref="CX241:CY241"/>
    <mergeCell ref="DA241:DC241"/>
    <mergeCell ref="DD241:DE241"/>
    <mergeCell ref="DI241:DL241"/>
    <mergeCell ref="DM241:DN241"/>
    <mergeCell ref="DP241:DR241"/>
    <mergeCell ref="DS241:DT241"/>
    <mergeCell ref="DX241:EA241"/>
    <mergeCell ref="EB241:EC241"/>
    <mergeCell ref="EE241:EG241"/>
    <mergeCell ref="EH241:EI241"/>
    <mergeCell ref="EM241:EP241"/>
    <mergeCell ref="EQ241:ER241"/>
    <mergeCell ref="ET241:EV241"/>
    <mergeCell ref="EW241:EX241"/>
    <mergeCell ref="FB241:FE241"/>
    <mergeCell ref="FF241:FG241"/>
    <mergeCell ref="GJ241:GK241"/>
    <mergeCell ref="GM241:GO241"/>
    <mergeCell ref="GP241:GQ241"/>
    <mergeCell ref="FI241:FK241"/>
    <mergeCell ref="FL241:FM241"/>
    <mergeCell ref="FQ241:FT241"/>
    <mergeCell ref="FU241:FV241"/>
    <mergeCell ref="FX241:FZ241"/>
    <mergeCell ref="GA241:GB241"/>
    <mergeCell ref="GF241:GI241"/>
    <mergeCell ref="GJ242:GK242"/>
    <mergeCell ref="GM242:GO242"/>
    <mergeCell ref="GP242:GQ242"/>
    <mergeCell ref="FI242:FK242"/>
    <mergeCell ref="FL242:FM242"/>
    <mergeCell ref="FQ242:FT242"/>
    <mergeCell ref="FU242:FV242"/>
    <mergeCell ref="FX242:FZ242"/>
    <mergeCell ref="GA242:GB242"/>
    <mergeCell ref="GF242:GI242"/>
    <mergeCell ref="W246:Z246"/>
    <mergeCell ref="W247:Z247"/>
    <mergeCell ref="AD247:AF247"/>
    <mergeCell ref="AG247:AH247"/>
    <mergeCell ref="H246:K246"/>
    <mergeCell ref="R246:S246"/>
    <mergeCell ref="AD246:AF246"/>
    <mergeCell ref="AG246:AH246"/>
    <mergeCell ref="AL246:AO246"/>
    <mergeCell ref="H247:K247"/>
    <mergeCell ref="R247:S247"/>
    <mergeCell ref="AL247:AO247"/>
    <mergeCell ref="DS247:DT247"/>
    <mergeCell ref="DX247:EA247"/>
    <mergeCell ref="CL247:CN247"/>
    <mergeCell ref="CO247:CP247"/>
    <mergeCell ref="CT247:CW247"/>
    <mergeCell ref="DA247:DC247"/>
    <mergeCell ref="DD247:DE247"/>
    <mergeCell ref="DI247:DL247"/>
    <mergeCell ref="DP247:DR247"/>
    <mergeCell ref="FL247:FM247"/>
    <mergeCell ref="FQ247:FT247"/>
    <mergeCell ref="EE247:EG247"/>
    <mergeCell ref="EH247:EI247"/>
    <mergeCell ref="EM247:EP247"/>
    <mergeCell ref="ET247:EV247"/>
    <mergeCell ref="EW247:EX247"/>
    <mergeCell ref="FB247:FE247"/>
    <mergeCell ref="FI247:FK247"/>
    <mergeCell ref="GF246:GI246"/>
    <mergeCell ref="GF247:GI247"/>
    <mergeCell ref="FQ246:FT246"/>
    <mergeCell ref="FX246:FZ246"/>
    <mergeCell ref="GA246:GB246"/>
    <mergeCell ref="GM246:GO246"/>
    <mergeCell ref="GP246:GQ246"/>
    <mergeCell ref="FX247:FZ247"/>
    <mergeCell ref="GA247:GB247"/>
    <mergeCell ref="DI245:DN245"/>
    <mergeCell ref="DP245:DR245"/>
    <mergeCell ref="DS245:DT245"/>
    <mergeCell ref="DX245:EC245"/>
    <mergeCell ref="EE245:EG245"/>
    <mergeCell ref="EH245:EI245"/>
    <mergeCell ref="EM245:ER245"/>
    <mergeCell ref="ET245:EV245"/>
    <mergeCell ref="EW245:EX245"/>
    <mergeCell ref="ET246:EV246"/>
    <mergeCell ref="EW246:EX246"/>
    <mergeCell ref="FB246:FE246"/>
    <mergeCell ref="FI246:FK246"/>
    <mergeCell ref="FL246:FM246"/>
    <mergeCell ref="O246:Q246"/>
    <mergeCell ref="O247:Q247"/>
    <mergeCell ref="AS246:AU246"/>
    <mergeCell ref="AV246:AW246"/>
    <mergeCell ref="BA246:BD246"/>
    <mergeCell ref="BH246:BJ246"/>
    <mergeCell ref="BK246:BL246"/>
    <mergeCell ref="BP246:BS246"/>
    <mergeCell ref="BW246:BY246"/>
    <mergeCell ref="BZ246:CA246"/>
    <mergeCell ref="CE246:CH246"/>
    <mergeCell ref="CL246:CN246"/>
    <mergeCell ref="CO246:CP246"/>
    <mergeCell ref="CT246:CW246"/>
    <mergeCell ref="DA246:DC246"/>
    <mergeCell ref="DD246:DE246"/>
    <mergeCell ref="DI246:DL246"/>
    <mergeCell ref="DP246:DR246"/>
    <mergeCell ref="DS246:DT246"/>
    <mergeCell ref="DX246:EA246"/>
    <mergeCell ref="EE246:EG246"/>
    <mergeCell ref="EH246:EI246"/>
    <mergeCell ref="EM246:EP246"/>
    <mergeCell ref="GM247:GO247"/>
    <mergeCell ref="GP247:GQ247"/>
    <mergeCell ref="BZ247:CA247"/>
    <mergeCell ref="CE247:CH247"/>
    <mergeCell ref="AS247:AU247"/>
    <mergeCell ref="AV247:AW247"/>
    <mergeCell ref="BA247:BD247"/>
    <mergeCell ref="BH247:BJ247"/>
    <mergeCell ref="BK247:BL247"/>
    <mergeCell ref="BP247:BS247"/>
    <mergeCell ref="BW247:BY247"/>
    <mergeCell ref="AS248:AU248"/>
    <mergeCell ref="AV248:AW248"/>
    <mergeCell ref="BA248:BD248"/>
    <mergeCell ref="BH248:BJ248"/>
    <mergeCell ref="BK248:BL248"/>
    <mergeCell ref="BP248:BS248"/>
    <mergeCell ref="BW248:BY248"/>
    <mergeCell ref="BZ248:CA248"/>
    <mergeCell ref="CE248:CH248"/>
    <mergeCell ref="CL248:CN248"/>
    <mergeCell ref="CO248:CP248"/>
    <mergeCell ref="CT248:CW248"/>
    <mergeCell ref="DA248:DC248"/>
    <mergeCell ref="DD248:DE248"/>
    <mergeCell ref="DI248:DL248"/>
    <mergeCell ref="DP248:DR248"/>
    <mergeCell ref="DS248:DT248"/>
    <mergeCell ref="DX248:EA248"/>
    <mergeCell ref="EE248:EG248"/>
    <mergeCell ref="EH248:EI248"/>
    <mergeCell ref="EM248:EP248"/>
    <mergeCell ref="GA248:GB248"/>
    <mergeCell ref="GF248:GI248"/>
    <mergeCell ref="GM248:GO248"/>
    <mergeCell ref="GP248:GQ248"/>
    <mergeCell ref="ET248:EV248"/>
    <mergeCell ref="EW248:EX248"/>
    <mergeCell ref="FB248:FE248"/>
    <mergeCell ref="FI248:FK248"/>
    <mergeCell ref="FL248:FM248"/>
    <mergeCell ref="FQ248:FT248"/>
    <mergeCell ref="FX248:FZ248"/>
    <mergeCell ref="W248:Z248"/>
    <mergeCell ref="W249:Z249"/>
    <mergeCell ref="W250:Z250"/>
    <mergeCell ref="EM249:EP249"/>
    <mergeCell ref="FB249:FE249"/>
    <mergeCell ref="FQ249:FT249"/>
    <mergeCell ref="GF249:GI249"/>
    <mergeCell ref="AL249:AO249"/>
    <mergeCell ref="BA249:BD249"/>
    <mergeCell ref="BP249:BS249"/>
    <mergeCell ref="CE249:CH249"/>
    <mergeCell ref="CT249:CW249"/>
    <mergeCell ref="DI249:DL249"/>
    <mergeCell ref="DX249:EA249"/>
    <mergeCell ref="H248:K248"/>
    <mergeCell ref="O248:Q248"/>
    <mergeCell ref="R248:S248"/>
    <mergeCell ref="AD248:AF248"/>
    <mergeCell ref="AG248:AH248"/>
    <mergeCell ref="AL248:AO248"/>
    <mergeCell ref="H249:K249"/>
    <mergeCell ref="BP250:BS250"/>
    <mergeCell ref="BW250:CA250"/>
    <mergeCell ref="CE250:CH250"/>
    <mergeCell ref="CL250:CP250"/>
    <mergeCell ref="CT250:CW250"/>
    <mergeCell ref="DA250:DE250"/>
    <mergeCell ref="DI250:DL250"/>
    <mergeCell ref="FQ250:FT250"/>
    <mergeCell ref="FX250:GB250"/>
    <mergeCell ref="GF250:GI250"/>
    <mergeCell ref="GM250:GQ250"/>
    <mergeCell ref="DP250:DT250"/>
    <mergeCell ref="DX250:EA250"/>
    <mergeCell ref="EE250:EI250"/>
    <mergeCell ref="EM250:EP250"/>
    <mergeCell ref="ET250:EX250"/>
    <mergeCell ref="FB250:FE250"/>
    <mergeCell ref="FI250:FM250"/>
    <mergeCell ref="AG242:AH242"/>
    <mergeCell ref="AL242:AO242"/>
    <mergeCell ref="AP242:AQ242"/>
    <mergeCell ref="AS242:AU242"/>
    <mergeCell ref="AV242:AW242"/>
    <mergeCell ref="BA242:BD242"/>
    <mergeCell ref="BE242:BF242"/>
    <mergeCell ref="H242:K242"/>
    <mergeCell ref="L242:M242"/>
    <mergeCell ref="O242:Q242"/>
    <mergeCell ref="R242:S242"/>
    <mergeCell ref="W242:Z242"/>
    <mergeCell ref="AA242:AB242"/>
    <mergeCell ref="AD242:AF242"/>
    <mergeCell ref="H243:K243"/>
    <mergeCell ref="L243:M243"/>
    <mergeCell ref="W243:Z243"/>
    <mergeCell ref="AA243:AB243"/>
    <mergeCell ref="AL243:AO243"/>
    <mergeCell ref="AP243:AQ243"/>
    <mergeCell ref="BA243:BD243"/>
    <mergeCell ref="BE243:BF243"/>
    <mergeCell ref="BP243:BS243"/>
    <mergeCell ref="BT243:BU243"/>
    <mergeCell ref="CE243:CH243"/>
    <mergeCell ref="CI243:CJ243"/>
    <mergeCell ref="CT243:CW243"/>
    <mergeCell ref="CX243:CY243"/>
    <mergeCell ref="FF243:FG243"/>
    <mergeCell ref="FQ243:FT243"/>
    <mergeCell ref="FU243:FV243"/>
    <mergeCell ref="GF243:GI243"/>
    <mergeCell ref="GJ243:GK243"/>
    <mergeCell ref="DI243:DL243"/>
    <mergeCell ref="DM243:DN243"/>
    <mergeCell ref="DX243:EA243"/>
    <mergeCell ref="EB243:EC243"/>
    <mergeCell ref="EM243:EP243"/>
    <mergeCell ref="EQ243:ER243"/>
    <mergeCell ref="FB243:FE243"/>
    <mergeCell ref="AG241:AH241"/>
    <mergeCell ref="AL241:AO241"/>
    <mergeCell ref="AP241:AQ241"/>
    <mergeCell ref="AS241:AU241"/>
    <mergeCell ref="AV241:AW241"/>
    <mergeCell ref="BA241:BD241"/>
    <mergeCell ref="BE241:BF241"/>
    <mergeCell ref="DP244:DT244"/>
    <mergeCell ref="EE244:EI244"/>
    <mergeCell ref="ET244:EX244"/>
    <mergeCell ref="FI244:FM244"/>
    <mergeCell ref="FX244:GB244"/>
    <mergeCell ref="GM244:GQ244"/>
    <mergeCell ref="O244:S244"/>
    <mergeCell ref="AD244:AH244"/>
    <mergeCell ref="AS244:AW244"/>
    <mergeCell ref="BH244:BL244"/>
    <mergeCell ref="BW244:CA244"/>
    <mergeCell ref="CL244:CP244"/>
    <mergeCell ref="DA244:DE244"/>
    <mergeCell ref="H241:K241"/>
    <mergeCell ref="L241:M241"/>
    <mergeCell ref="O241:Q241"/>
    <mergeCell ref="R241:S241"/>
    <mergeCell ref="W241:Z241"/>
    <mergeCell ref="AA241:AB241"/>
    <mergeCell ref="AD241:AF241"/>
    <mergeCell ref="H245:M245"/>
    <mergeCell ref="O245:Q245"/>
    <mergeCell ref="R245:S245"/>
    <mergeCell ref="W245:AB245"/>
    <mergeCell ref="AD245:AF245"/>
    <mergeCell ref="AG245:AH245"/>
    <mergeCell ref="AL245:AQ245"/>
    <mergeCell ref="AS245:AU245"/>
    <mergeCell ref="AV245:AW245"/>
    <mergeCell ref="BA245:BF245"/>
    <mergeCell ref="BH245:BJ245"/>
    <mergeCell ref="BK245:BL245"/>
    <mergeCell ref="BP245:BU245"/>
    <mergeCell ref="BW245:BY245"/>
    <mergeCell ref="BZ245:CA245"/>
    <mergeCell ref="CE245:CJ245"/>
    <mergeCell ref="CL245:CN245"/>
    <mergeCell ref="CO245:CP245"/>
    <mergeCell ref="CT245:CY245"/>
    <mergeCell ref="DA245:DC245"/>
    <mergeCell ref="DD245:DE245"/>
    <mergeCell ref="DS239:DT239"/>
    <mergeCell ref="DX239:EC239"/>
    <mergeCell ref="CL239:CN239"/>
    <mergeCell ref="CO239:CP239"/>
    <mergeCell ref="CT239:CY239"/>
    <mergeCell ref="DA239:DC239"/>
    <mergeCell ref="DD239:DE239"/>
    <mergeCell ref="DI239:DN239"/>
    <mergeCell ref="DP239:DR239"/>
    <mergeCell ref="FL239:FM239"/>
    <mergeCell ref="FQ239:FV239"/>
    <mergeCell ref="EE239:EG239"/>
    <mergeCell ref="EH239:EI239"/>
    <mergeCell ref="EM239:ER239"/>
    <mergeCell ref="ET239:EV239"/>
    <mergeCell ref="EW239:EX239"/>
    <mergeCell ref="FB239:FG239"/>
    <mergeCell ref="FI239:FK239"/>
    <mergeCell ref="BK238:BL238"/>
    <mergeCell ref="BW238:BY238"/>
    <mergeCell ref="BZ238:CA238"/>
    <mergeCell ref="CL238:CN238"/>
    <mergeCell ref="CO238:CP238"/>
    <mergeCell ref="DA238:DC238"/>
    <mergeCell ref="DD238:DE238"/>
    <mergeCell ref="O238:Q238"/>
    <mergeCell ref="O239:Q239"/>
    <mergeCell ref="R239:S239"/>
    <mergeCell ref="W239:AB239"/>
    <mergeCell ref="AS238:AU238"/>
    <mergeCell ref="AS239:AU239"/>
    <mergeCell ref="AD239:AF239"/>
    <mergeCell ref="AG239:AH239"/>
    <mergeCell ref="BK239:BL239"/>
    <mergeCell ref="BP239:BU239"/>
    <mergeCell ref="BW239:BY239"/>
    <mergeCell ref="BZ239:CA239"/>
    <mergeCell ref="CE239:CJ239"/>
    <mergeCell ref="DP238:DR238"/>
    <mergeCell ref="DS238:DT238"/>
    <mergeCell ref="EE238:EG238"/>
    <mergeCell ref="EH238:EI238"/>
    <mergeCell ref="ET238:EV238"/>
    <mergeCell ref="EW238:EX238"/>
    <mergeCell ref="FI238:FK238"/>
    <mergeCell ref="GM238:GO238"/>
    <mergeCell ref="GM239:GO239"/>
    <mergeCell ref="FL238:FM238"/>
    <mergeCell ref="FX238:FZ238"/>
    <mergeCell ref="GA238:GB238"/>
    <mergeCell ref="GP238:GQ238"/>
    <mergeCell ref="FX239:FZ239"/>
    <mergeCell ref="GA239:GB239"/>
    <mergeCell ref="GF239:GK239"/>
    <mergeCell ref="GP239:GQ239"/>
    <mergeCell ref="EE240:EG240"/>
    <mergeCell ref="EH240:EI240"/>
    <mergeCell ref="EM240:EP240"/>
    <mergeCell ref="EQ240:ER240"/>
    <mergeCell ref="ET240:EV240"/>
    <mergeCell ref="EW240:EX240"/>
    <mergeCell ref="FB240:FE240"/>
    <mergeCell ref="GF240:GI240"/>
    <mergeCell ref="GJ240:GK240"/>
    <mergeCell ref="GM240:GO240"/>
    <mergeCell ref="GP240:GQ240"/>
    <mergeCell ref="FF240:FG240"/>
    <mergeCell ref="FI240:FK240"/>
    <mergeCell ref="FL240:FM240"/>
    <mergeCell ref="FQ240:FT240"/>
    <mergeCell ref="FU240:FV240"/>
    <mergeCell ref="FX240:FZ240"/>
    <mergeCell ref="GA240:GB240"/>
    <mergeCell ref="AV239:AW239"/>
    <mergeCell ref="BA239:BF239"/>
    <mergeCell ref="R238:S238"/>
    <mergeCell ref="AD238:AF238"/>
    <mergeCell ref="AG238:AH238"/>
    <mergeCell ref="AV238:AW238"/>
    <mergeCell ref="BH238:BJ238"/>
    <mergeCell ref="AL239:AQ239"/>
    <mergeCell ref="BH239:BJ239"/>
    <mergeCell ref="AD240:AF240"/>
    <mergeCell ref="AG240:AH240"/>
    <mergeCell ref="AL240:AO240"/>
    <mergeCell ref="AP240:AQ240"/>
    <mergeCell ref="AS240:AU240"/>
    <mergeCell ref="AV240:AW240"/>
    <mergeCell ref="BA240:BD240"/>
    <mergeCell ref="BE240:BF240"/>
    <mergeCell ref="BH240:BJ240"/>
    <mergeCell ref="BK240:BL240"/>
    <mergeCell ref="BP240:BS240"/>
    <mergeCell ref="BT240:BU240"/>
    <mergeCell ref="BW240:BY240"/>
    <mergeCell ref="BZ240:CA240"/>
    <mergeCell ref="CE240:CH240"/>
    <mergeCell ref="CI240:CJ240"/>
    <mergeCell ref="CL240:CN240"/>
    <mergeCell ref="CO240:CP240"/>
    <mergeCell ref="CT240:CW240"/>
    <mergeCell ref="CX240:CY240"/>
    <mergeCell ref="DA240:DC240"/>
    <mergeCell ref="DD240:DE240"/>
    <mergeCell ref="DI240:DL240"/>
    <mergeCell ref="DM240:DN240"/>
    <mergeCell ref="DP240:DR240"/>
    <mergeCell ref="DS240:DT240"/>
    <mergeCell ref="DX240:EA240"/>
    <mergeCell ref="EB240:EC240"/>
    <mergeCell ref="H239:M239"/>
    <mergeCell ref="H240:K240"/>
    <mergeCell ref="L240:M240"/>
    <mergeCell ref="O240:Q240"/>
    <mergeCell ref="R240:S240"/>
    <mergeCell ref="W240:Z240"/>
    <mergeCell ref="AA240:AB240"/>
    <mergeCell ref="GM245:GO245"/>
    <mergeCell ref="GP245:GQ245"/>
    <mergeCell ref="FB245:FG245"/>
    <mergeCell ref="FI245:FK245"/>
    <mergeCell ref="FL245:FM245"/>
    <mergeCell ref="FQ245:FV245"/>
    <mergeCell ref="FX245:FZ245"/>
    <mergeCell ref="GA245:GB245"/>
    <mergeCell ref="GF245:GK245"/>
    <mergeCell ref="GM251:GO251"/>
    <mergeCell ref="GP251:GQ251"/>
    <mergeCell ref="FB251:FE251"/>
    <mergeCell ref="FI251:FK251"/>
    <mergeCell ref="FL251:FM251"/>
    <mergeCell ref="FQ251:FT251"/>
    <mergeCell ref="FX251:FZ251"/>
    <mergeCell ref="GA251:GB251"/>
    <mergeCell ref="GF251:GI251"/>
    <mergeCell ref="DI251:DL251"/>
    <mergeCell ref="DI252:DL252"/>
    <mergeCell ref="CL251:CN251"/>
    <mergeCell ref="CO251:CP251"/>
    <mergeCell ref="CT251:CW251"/>
    <mergeCell ref="DA251:DC251"/>
    <mergeCell ref="DD251:DE251"/>
    <mergeCell ref="DP251:DR251"/>
    <mergeCell ref="DD252:DE252"/>
    <mergeCell ref="DP252:DR252"/>
    <mergeCell ref="DS252:DT252"/>
    <mergeCell ref="DX252:EA252"/>
    <mergeCell ref="EE252:EG252"/>
    <mergeCell ref="EH252:EI252"/>
    <mergeCell ref="EM252:EP252"/>
    <mergeCell ref="ET252:EV252"/>
    <mergeCell ref="EW252:EX252"/>
    <mergeCell ref="FB252:FE252"/>
    <mergeCell ref="FI252:FK252"/>
    <mergeCell ref="FL252:FM252"/>
    <mergeCell ref="FQ252:FT252"/>
    <mergeCell ref="FX252:FZ252"/>
    <mergeCell ref="GA252:GB252"/>
    <mergeCell ref="O250:S250"/>
    <mergeCell ref="O251:Q251"/>
    <mergeCell ref="R251:S251"/>
    <mergeCell ref="H252:K252"/>
    <mergeCell ref="O252:Q252"/>
    <mergeCell ref="R252:S252"/>
    <mergeCell ref="W252:Z252"/>
    <mergeCell ref="AD250:AH250"/>
    <mergeCell ref="AD251:AF251"/>
    <mergeCell ref="AG251:AH251"/>
    <mergeCell ref="AD252:AF252"/>
    <mergeCell ref="AG252:AH252"/>
    <mergeCell ref="AL252:AO252"/>
    <mergeCell ref="H250:K250"/>
    <mergeCell ref="AL250:AO250"/>
    <mergeCell ref="BA250:BD250"/>
    <mergeCell ref="H251:K251"/>
    <mergeCell ref="W251:Z251"/>
    <mergeCell ref="AL251:AO251"/>
    <mergeCell ref="BA251:BD251"/>
    <mergeCell ref="BH250:BL250"/>
    <mergeCell ref="BH251:BJ251"/>
    <mergeCell ref="BK251:BL251"/>
    <mergeCell ref="BP251:BS251"/>
    <mergeCell ref="BW251:BY251"/>
    <mergeCell ref="BZ251:CA251"/>
    <mergeCell ref="CE251:CH251"/>
    <mergeCell ref="DS251:DT251"/>
    <mergeCell ref="DX251:EA251"/>
    <mergeCell ref="EE251:EG251"/>
    <mergeCell ref="EH251:EI251"/>
    <mergeCell ref="EM251:EP251"/>
    <mergeCell ref="ET251:EV251"/>
    <mergeCell ref="EW251:EX251"/>
    <mergeCell ref="AS250:AW250"/>
    <mergeCell ref="AS251:AU251"/>
    <mergeCell ref="AV251:AW251"/>
    <mergeCell ref="AS252:AU252"/>
    <mergeCell ref="AV252:AW252"/>
    <mergeCell ref="BA252:BD252"/>
    <mergeCell ref="BH252:BJ252"/>
    <mergeCell ref="GF252:GI252"/>
    <mergeCell ref="GM252:GO252"/>
    <mergeCell ref="GP252:GQ252"/>
    <mergeCell ref="CT252:CW252"/>
    <mergeCell ref="DA252:DC252"/>
    <mergeCell ref="BK252:BL252"/>
    <mergeCell ref="BP252:BS252"/>
    <mergeCell ref="BW252:BY252"/>
    <mergeCell ref="BZ252:CA252"/>
    <mergeCell ref="CE252:CH252"/>
    <mergeCell ref="CL252:CN252"/>
    <mergeCell ref="CO252:CP252"/>
    <mergeCell ref="AS253:AU253"/>
    <mergeCell ref="AV253:AW253"/>
    <mergeCell ref="BA253:BD253"/>
    <mergeCell ref="BH253:BJ253"/>
    <mergeCell ref="BK253:BL253"/>
    <mergeCell ref="BP253:BS253"/>
    <mergeCell ref="BW253:BY253"/>
    <mergeCell ref="BZ253:CA253"/>
    <mergeCell ref="CE253:CH253"/>
    <mergeCell ref="CL253:CN253"/>
    <mergeCell ref="CO253:CP253"/>
    <mergeCell ref="CT253:CW253"/>
    <mergeCell ref="DA253:DC253"/>
    <mergeCell ref="DD253:DE253"/>
    <mergeCell ref="DI253:DL253"/>
    <mergeCell ref="DP253:DR253"/>
    <mergeCell ref="DS253:DT253"/>
    <mergeCell ref="DX253:EA253"/>
    <mergeCell ref="EE253:EG253"/>
    <mergeCell ref="EH253:EI253"/>
    <mergeCell ref="EM253:EP253"/>
    <mergeCell ref="GA253:GB253"/>
    <mergeCell ref="GF253:GI253"/>
    <mergeCell ref="GM253:GO253"/>
    <mergeCell ref="GP253:GQ253"/>
    <mergeCell ref="ET253:EV253"/>
    <mergeCell ref="EW253:EX253"/>
    <mergeCell ref="FB253:FE253"/>
    <mergeCell ref="FI253:FK253"/>
    <mergeCell ref="FL253:FM253"/>
    <mergeCell ref="FQ253:FT253"/>
    <mergeCell ref="FX253:FZ253"/>
    <mergeCell ref="EP257:EQ257"/>
    <mergeCell ref="FA257:FD257"/>
    <mergeCell ref="CS257:CV257"/>
    <mergeCell ref="CW257:CX257"/>
    <mergeCell ref="DH257:DK257"/>
    <mergeCell ref="DL257:DM257"/>
    <mergeCell ref="DW257:DZ257"/>
    <mergeCell ref="EA257:EB257"/>
    <mergeCell ref="EL257:EO257"/>
    <mergeCell ref="BD258:BE258"/>
    <mergeCell ref="BO258:BR258"/>
    <mergeCell ref="BS258:BT258"/>
    <mergeCell ref="CD258:CG258"/>
    <mergeCell ref="CH258:CI258"/>
    <mergeCell ref="CS258:CV258"/>
    <mergeCell ref="CW258:CX258"/>
    <mergeCell ref="G258:J258"/>
    <mergeCell ref="K258:L258"/>
    <mergeCell ref="V258:Y258"/>
    <mergeCell ref="Z258:AA258"/>
    <mergeCell ref="AK258:AN258"/>
    <mergeCell ref="AO258:AP258"/>
    <mergeCell ref="AZ258:BC258"/>
    <mergeCell ref="FA259:FD259"/>
    <mergeCell ref="FP259:FS259"/>
    <mergeCell ref="GE259:GH259"/>
    <mergeCell ref="AZ259:BC259"/>
    <mergeCell ref="BO259:BR259"/>
    <mergeCell ref="CD259:CG259"/>
    <mergeCell ref="CS259:CV259"/>
    <mergeCell ref="DH259:DK259"/>
    <mergeCell ref="DW259:DZ259"/>
    <mergeCell ref="EL259:EO259"/>
    <mergeCell ref="CH261:CI261"/>
    <mergeCell ref="CS261:CV261"/>
    <mergeCell ref="AK261:AN261"/>
    <mergeCell ref="AO261:AP261"/>
    <mergeCell ref="AZ261:BC261"/>
    <mergeCell ref="BD261:BE261"/>
    <mergeCell ref="BO261:BR261"/>
    <mergeCell ref="BS261:BT261"/>
    <mergeCell ref="CD261:CG261"/>
    <mergeCell ref="Z262:AA262"/>
    <mergeCell ref="AK262:AN262"/>
    <mergeCell ref="AO262:AP262"/>
    <mergeCell ref="AZ262:BC262"/>
    <mergeCell ref="BD262:BE262"/>
    <mergeCell ref="BO262:BR262"/>
    <mergeCell ref="BS262:BT262"/>
    <mergeCell ref="BD263:BE263"/>
    <mergeCell ref="BO263:BR263"/>
    <mergeCell ref="BS263:BT263"/>
    <mergeCell ref="CD262:CG262"/>
    <mergeCell ref="CH262:CI262"/>
    <mergeCell ref="CD263:CG263"/>
    <mergeCell ref="CH263:CI263"/>
    <mergeCell ref="CS263:CV263"/>
    <mergeCell ref="CW263:CX263"/>
    <mergeCell ref="DH263:DK263"/>
    <mergeCell ref="FP263:FS263"/>
    <mergeCell ref="FT263:FU263"/>
    <mergeCell ref="GE263:GH263"/>
    <mergeCell ref="GI263:GJ263"/>
    <mergeCell ref="DL263:DM263"/>
    <mergeCell ref="DW263:DZ263"/>
    <mergeCell ref="EA263:EB263"/>
    <mergeCell ref="EL263:EO263"/>
    <mergeCell ref="EP263:EQ263"/>
    <mergeCell ref="FA263:FD263"/>
    <mergeCell ref="FE263:FF263"/>
    <mergeCell ref="G263:J263"/>
    <mergeCell ref="K263:L263"/>
    <mergeCell ref="V263:Y263"/>
    <mergeCell ref="Z263:AA263"/>
    <mergeCell ref="AK263:AN263"/>
    <mergeCell ref="AO263:AP263"/>
    <mergeCell ref="AZ263:BC263"/>
    <mergeCell ref="FE264:FF264"/>
    <mergeCell ref="FP264:FS264"/>
    <mergeCell ref="FT264:FU264"/>
    <mergeCell ref="GE264:GH264"/>
    <mergeCell ref="GI264:GJ264"/>
    <mergeCell ref="DH264:DK264"/>
    <mergeCell ref="DL264:DM264"/>
    <mergeCell ref="DW264:DZ264"/>
    <mergeCell ref="EA264:EB264"/>
    <mergeCell ref="EL264:EO264"/>
    <mergeCell ref="EP264:EQ264"/>
    <mergeCell ref="FA264:FD264"/>
    <mergeCell ref="BD264:BE264"/>
    <mergeCell ref="BO264:BR264"/>
    <mergeCell ref="BS264:BT264"/>
    <mergeCell ref="CD264:CG264"/>
    <mergeCell ref="CH264:CI264"/>
    <mergeCell ref="CS264:CV264"/>
    <mergeCell ref="CW264:CX264"/>
    <mergeCell ref="V264:Y264"/>
    <mergeCell ref="V265:Y265"/>
    <mergeCell ref="V266:Y266"/>
    <mergeCell ref="Z266:AA266"/>
    <mergeCell ref="V267:Y267"/>
    <mergeCell ref="Z267:AA267"/>
    <mergeCell ref="EL265:EO265"/>
    <mergeCell ref="FA265:FD265"/>
    <mergeCell ref="FP265:FS265"/>
    <mergeCell ref="GE265:GH265"/>
    <mergeCell ref="AZ264:BC264"/>
    <mergeCell ref="AZ265:BC265"/>
    <mergeCell ref="BO265:BR265"/>
    <mergeCell ref="CD265:CG265"/>
    <mergeCell ref="CS265:CV265"/>
    <mergeCell ref="DH265:DK265"/>
    <mergeCell ref="DW265:DZ265"/>
    <mergeCell ref="G264:J264"/>
    <mergeCell ref="K264:L264"/>
    <mergeCell ref="Z264:AA264"/>
    <mergeCell ref="AK264:AN264"/>
    <mergeCell ref="AO264:AP264"/>
    <mergeCell ref="G265:J265"/>
    <mergeCell ref="AK265:AN265"/>
    <mergeCell ref="G266:J266"/>
    <mergeCell ref="K266:L266"/>
    <mergeCell ref="AK266:AN266"/>
    <mergeCell ref="AO266:AP266"/>
    <mergeCell ref="AZ266:BC266"/>
    <mergeCell ref="BD266:BE266"/>
    <mergeCell ref="BO266:BR266"/>
    <mergeCell ref="FA267:FD267"/>
    <mergeCell ref="FE267:FF267"/>
    <mergeCell ref="FP267:FS267"/>
    <mergeCell ref="FT267:FU267"/>
    <mergeCell ref="GE267:GH267"/>
    <mergeCell ref="GI267:GJ267"/>
    <mergeCell ref="CS266:CV266"/>
    <mergeCell ref="CS267:CV267"/>
    <mergeCell ref="DL267:DM267"/>
    <mergeCell ref="DW267:DZ267"/>
    <mergeCell ref="EA267:EB267"/>
    <mergeCell ref="EL267:EO267"/>
    <mergeCell ref="EP267:EQ267"/>
    <mergeCell ref="BS267:BT267"/>
    <mergeCell ref="CD267:CG267"/>
    <mergeCell ref="G267:J267"/>
    <mergeCell ref="K267:L267"/>
    <mergeCell ref="AK267:AN267"/>
    <mergeCell ref="AO267:AP267"/>
    <mergeCell ref="AZ267:BC267"/>
    <mergeCell ref="BD267:BE267"/>
    <mergeCell ref="BO267:BR267"/>
    <mergeCell ref="BD268:BE268"/>
    <mergeCell ref="BO268:BR268"/>
    <mergeCell ref="BS268:BT268"/>
    <mergeCell ref="CD268:CG268"/>
    <mergeCell ref="CH268:CI268"/>
    <mergeCell ref="CS268:CV268"/>
    <mergeCell ref="CW268:CX268"/>
    <mergeCell ref="FE268:FF268"/>
    <mergeCell ref="FP268:FS268"/>
    <mergeCell ref="FT268:FU268"/>
    <mergeCell ref="GE268:GH268"/>
    <mergeCell ref="GI268:GJ268"/>
    <mergeCell ref="DH268:DK268"/>
    <mergeCell ref="DL268:DM268"/>
    <mergeCell ref="DW268:DZ268"/>
    <mergeCell ref="EA268:EB268"/>
    <mergeCell ref="EL268:EO268"/>
    <mergeCell ref="EP268:EQ268"/>
    <mergeCell ref="FA268:FD268"/>
    <mergeCell ref="G268:J268"/>
    <mergeCell ref="K268:L268"/>
    <mergeCell ref="V268:Y268"/>
    <mergeCell ref="Z268:AA268"/>
    <mergeCell ref="AK268:AN268"/>
    <mergeCell ref="AO268:AP268"/>
    <mergeCell ref="AZ268:BC268"/>
    <mergeCell ref="FE269:FF269"/>
    <mergeCell ref="FP269:FS269"/>
    <mergeCell ref="FT269:FU269"/>
    <mergeCell ref="GE269:GH269"/>
    <mergeCell ref="GI269:GJ269"/>
    <mergeCell ref="DH269:DK269"/>
    <mergeCell ref="DL269:DM269"/>
    <mergeCell ref="DW269:DZ269"/>
    <mergeCell ref="EA269:EB269"/>
    <mergeCell ref="EL269:EO269"/>
    <mergeCell ref="EP269:EQ269"/>
    <mergeCell ref="FA269:FD269"/>
    <mergeCell ref="BD269:BE269"/>
    <mergeCell ref="BO269:BR269"/>
    <mergeCell ref="BS269:BT269"/>
    <mergeCell ref="CD269:CG269"/>
    <mergeCell ref="CH269:CI269"/>
    <mergeCell ref="CS269:CV269"/>
    <mergeCell ref="CW269:CX269"/>
    <mergeCell ref="G269:J269"/>
    <mergeCell ref="K269:L269"/>
    <mergeCell ref="V269:Y269"/>
    <mergeCell ref="Z269:AA269"/>
    <mergeCell ref="AK269:AN269"/>
    <mergeCell ref="AO269:AP269"/>
    <mergeCell ref="AZ269:BC269"/>
    <mergeCell ref="BD270:BE270"/>
    <mergeCell ref="BO270:BR270"/>
    <mergeCell ref="BS270:BT270"/>
    <mergeCell ref="CD270:CG270"/>
    <mergeCell ref="CH270:CI270"/>
    <mergeCell ref="CS270:CV270"/>
    <mergeCell ref="CW270:CX270"/>
    <mergeCell ref="FE270:FF270"/>
    <mergeCell ref="FP270:FS270"/>
    <mergeCell ref="FT270:FU270"/>
    <mergeCell ref="GE270:GH270"/>
    <mergeCell ref="GI270:GJ270"/>
    <mergeCell ref="DH270:DK270"/>
    <mergeCell ref="DL270:DM270"/>
    <mergeCell ref="DW270:DZ270"/>
    <mergeCell ref="EA270:EB270"/>
    <mergeCell ref="EL270:EO270"/>
    <mergeCell ref="EP270:EQ270"/>
    <mergeCell ref="FA270:FD270"/>
    <mergeCell ref="G270:J270"/>
    <mergeCell ref="K270:L270"/>
    <mergeCell ref="V270:Y270"/>
    <mergeCell ref="Z270:AA270"/>
    <mergeCell ref="AK270:AN270"/>
    <mergeCell ref="AO270:AP270"/>
    <mergeCell ref="AZ270:BC270"/>
    <mergeCell ref="FE271:FF271"/>
    <mergeCell ref="FP271:FS271"/>
    <mergeCell ref="FT271:FU271"/>
    <mergeCell ref="GE271:GH271"/>
    <mergeCell ref="GI271:GJ271"/>
    <mergeCell ref="DH271:DK271"/>
    <mergeCell ref="DL271:DM271"/>
    <mergeCell ref="DW271:DZ271"/>
    <mergeCell ref="EA271:EB271"/>
    <mergeCell ref="EL271:EO271"/>
    <mergeCell ref="EP271:EQ271"/>
    <mergeCell ref="FA271:FD271"/>
    <mergeCell ref="BD271:BE271"/>
    <mergeCell ref="BO271:BR271"/>
    <mergeCell ref="BS271:BT271"/>
    <mergeCell ref="CD271:CG271"/>
    <mergeCell ref="CH271:CI271"/>
    <mergeCell ref="CS271:CV271"/>
    <mergeCell ref="CW271:CX271"/>
    <mergeCell ref="G271:J271"/>
    <mergeCell ref="K271:L271"/>
    <mergeCell ref="V271:Y271"/>
    <mergeCell ref="Z271:AA271"/>
    <mergeCell ref="AK271:AN271"/>
    <mergeCell ref="AO271:AP271"/>
    <mergeCell ref="AZ271:BC271"/>
    <mergeCell ref="DH273:DU273"/>
    <mergeCell ref="DW273:EJ273"/>
    <mergeCell ref="EL273:EY273"/>
    <mergeCell ref="FA273:FN273"/>
    <mergeCell ref="FP273:GC273"/>
    <mergeCell ref="GE273:GR273"/>
    <mergeCell ref="V273:AI273"/>
    <mergeCell ref="V274:Y274"/>
    <mergeCell ref="G275:J275"/>
    <mergeCell ref="V275:Y275"/>
    <mergeCell ref="AK275:AN275"/>
    <mergeCell ref="AZ273:BM273"/>
    <mergeCell ref="AZ274:BC274"/>
    <mergeCell ref="AZ275:BC275"/>
    <mergeCell ref="BO275:BR275"/>
    <mergeCell ref="CS274:CV274"/>
    <mergeCell ref="DH274:DK274"/>
    <mergeCell ref="DW274:DZ274"/>
    <mergeCell ref="EL274:EO274"/>
    <mergeCell ref="FA274:FD274"/>
    <mergeCell ref="FP274:FS274"/>
    <mergeCell ref="GE274:GH274"/>
    <mergeCell ref="FA275:FD275"/>
    <mergeCell ref="FP275:FS275"/>
    <mergeCell ref="GE275:GH275"/>
    <mergeCell ref="G273:T273"/>
    <mergeCell ref="AK273:AX273"/>
    <mergeCell ref="BO273:CB273"/>
    <mergeCell ref="CS273:DF273"/>
    <mergeCell ref="G274:J274"/>
    <mergeCell ref="AK274:AN274"/>
    <mergeCell ref="BO274:BR274"/>
    <mergeCell ref="DH276:DK276"/>
    <mergeCell ref="DW276:DZ276"/>
    <mergeCell ref="EL276:EO276"/>
    <mergeCell ref="FA276:FD276"/>
    <mergeCell ref="FP276:FS276"/>
    <mergeCell ref="GE276:GH276"/>
    <mergeCell ref="V276:Y276"/>
    <mergeCell ref="V277:Y277"/>
    <mergeCell ref="G278:J278"/>
    <mergeCell ref="V278:Y278"/>
    <mergeCell ref="AK278:AN278"/>
    <mergeCell ref="AZ276:BC276"/>
    <mergeCell ref="AZ277:BC277"/>
    <mergeCell ref="AZ278:BC278"/>
    <mergeCell ref="BO278:BR278"/>
    <mergeCell ref="CS277:CV277"/>
    <mergeCell ref="DH277:DK277"/>
    <mergeCell ref="DW277:DZ277"/>
    <mergeCell ref="EL277:EO277"/>
    <mergeCell ref="FA277:FD277"/>
    <mergeCell ref="FP277:FS277"/>
    <mergeCell ref="GE277:GH277"/>
    <mergeCell ref="G276:J276"/>
    <mergeCell ref="AK276:AN276"/>
    <mergeCell ref="BO276:BR276"/>
    <mergeCell ref="CS276:CV276"/>
    <mergeCell ref="G277:J277"/>
    <mergeCell ref="AK277:AN277"/>
    <mergeCell ref="BO277:BR277"/>
    <mergeCell ref="FA278:FD278"/>
    <mergeCell ref="FP278:FS278"/>
    <mergeCell ref="GE278:GH278"/>
    <mergeCell ref="BW285:CA285"/>
    <mergeCell ref="CE285:CJ285"/>
    <mergeCell ref="GF285:GK285"/>
    <mergeCell ref="W285:AB285"/>
    <mergeCell ref="AD285:AH285"/>
    <mergeCell ref="AL285:AQ285"/>
    <mergeCell ref="AS285:AW285"/>
    <mergeCell ref="BA285:BF285"/>
    <mergeCell ref="BH285:BL285"/>
    <mergeCell ref="BP285:BU285"/>
    <mergeCell ref="AS286:AU286"/>
    <mergeCell ref="AV286:AW286"/>
    <mergeCell ref="BA286:BD286"/>
    <mergeCell ref="BH286:BJ286"/>
    <mergeCell ref="BK286:BL286"/>
    <mergeCell ref="BP286:BS286"/>
    <mergeCell ref="BW286:BY286"/>
    <mergeCell ref="BZ286:CA286"/>
    <mergeCell ref="CE286:CH286"/>
    <mergeCell ref="CL286:CN286"/>
    <mergeCell ref="CO286:CP286"/>
    <mergeCell ref="CT286:CW286"/>
    <mergeCell ref="DA286:DC286"/>
    <mergeCell ref="DD286:DE286"/>
    <mergeCell ref="DI286:DL286"/>
    <mergeCell ref="DP286:DR286"/>
    <mergeCell ref="DS286:DT286"/>
    <mergeCell ref="DX286:EA286"/>
    <mergeCell ref="EE286:EG286"/>
    <mergeCell ref="EH286:EI286"/>
    <mergeCell ref="EM286:EP286"/>
    <mergeCell ref="GA286:GB286"/>
    <mergeCell ref="GF286:GI286"/>
    <mergeCell ref="GM286:GO286"/>
    <mergeCell ref="GP286:GQ286"/>
    <mergeCell ref="ET286:EV286"/>
    <mergeCell ref="EW286:EX286"/>
    <mergeCell ref="FB286:FE286"/>
    <mergeCell ref="FI286:FK286"/>
    <mergeCell ref="FL286:FM286"/>
    <mergeCell ref="FQ286:FT286"/>
    <mergeCell ref="FX286:FZ286"/>
    <mergeCell ref="O286:Q286"/>
    <mergeCell ref="O287:Q287"/>
    <mergeCell ref="W286:Z286"/>
    <mergeCell ref="W287:Z287"/>
    <mergeCell ref="AD287:AF287"/>
    <mergeCell ref="AG287:AH287"/>
    <mergeCell ref="H286:K286"/>
    <mergeCell ref="R286:S286"/>
    <mergeCell ref="AD286:AF286"/>
    <mergeCell ref="AG286:AH286"/>
    <mergeCell ref="AL286:AO286"/>
    <mergeCell ref="H287:K287"/>
    <mergeCell ref="R287:S287"/>
    <mergeCell ref="AL287:AO287"/>
    <mergeCell ref="AS287:AU287"/>
    <mergeCell ref="AV287:AW287"/>
    <mergeCell ref="BA287:BD287"/>
    <mergeCell ref="BH287:BJ287"/>
    <mergeCell ref="BK287:BL287"/>
    <mergeCell ref="BP287:BS287"/>
    <mergeCell ref="BW287:BY287"/>
    <mergeCell ref="BZ287:CA287"/>
    <mergeCell ref="CE287:CH287"/>
    <mergeCell ref="CL287:CN287"/>
    <mergeCell ref="CO287:CP287"/>
    <mergeCell ref="CT287:CW287"/>
    <mergeCell ref="DA287:DC287"/>
    <mergeCell ref="DD287:DE287"/>
    <mergeCell ref="DI287:DL287"/>
    <mergeCell ref="DP287:DR287"/>
    <mergeCell ref="DS287:DT287"/>
    <mergeCell ref="DX287:EA287"/>
    <mergeCell ref="EE287:EG287"/>
    <mergeCell ref="EH287:EI287"/>
    <mergeCell ref="CD276:CG276"/>
    <mergeCell ref="CD277:CG277"/>
    <mergeCell ref="CD278:CG278"/>
    <mergeCell ref="CS278:CV278"/>
    <mergeCell ref="DH278:DK278"/>
    <mergeCell ref="DW278:DZ278"/>
    <mergeCell ref="EL278:EO278"/>
    <mergeCell ref="CD279:CG279"/>
    <mergeCell ref="CD280:CG280"/>
    <mergeCell ref="CD281:CG281"/>
    <mergeCell ref="CS281:CV281"/>
    <mergeCell ref="DH281:DK281"/>
    <mergeCell ref="DW281:DZ281"/>
    <mergeCell ref="EL281:EO281"/>
    <mergeCell ref="FI285:FM285"/>
    <mergeCell ref="FQ285:FV285"/>
    <mergeCell ref="GM285:GQ285"/>
    <mergeCell ref="DI285:DN285"/>
    <mergeCell ref="DP285:DT285"/>
    <mergeCell ref="DX285:EC285"/>
    <mergeCell ref="EE285:EI285"/>
    <mergeCell ref="EM285:ER285"/>
    <mergeCell ref="ET285:EX285"/>
    <mergeCell ref="FB285:FG285"/>
    <mergeCell ref="CD273:CQ273"/>
    <mergeCell ref="CD274:CG274"/>
    <mergeCell ref="CD275:CG275"/>
    <mergeCell ref="CS275:CV275"/>
    <mergeCell ref="DH275:DK275"/>
    <mergeCell ref="DW275:DZ275"/>
    <mergeCell ref="EL275:EO275"/>
    <mergeCell ref="DH279:DK279"/>
    <mergeCell ref="DW279:DZ279"/>
    <mergeCell ref="EL279:EO279"/>
    <mergeCell ref="FA279:FD279"/>
    <mergeCell ref="FP279:FS279"/>
    <mergeCell ref="GE279:GH279"/>
    <mergeCell ref="CS280:CV280"/>
    <mergeCell ref="DH280:DK280"/>
    <mergeCell ref="DW280:DZ280"/>
    <mergeCell ref="EL280:EO280"/>
    <mergeCell ref="FA280:FD280"/>
    <mergeCell ref="FP280:FS280"/>
    <mergeCell ref="GE280:GH280"/>
    <mergeCell ref="G279:J279"/>
    <mergeCell ref="AK279:AN279"/>
    <mergeCell ref="BO279:BR279"/>
    <mergeCell ref="CS279:CV279"/>
    <mergeCell ref="G280:J280"/>
    <mergeCell ref="AK280:AN280"/>
    <mergeCell ref="BO280:BR280"/>
    <mergeCell ref="FA281:FD281"/>
    <mergeCell ref="FP281:FS281"/>
    <mergeCell ref="GE281:GH281"/>
    <mergeCell ref="FX285:GB285"/>
    <mergeCell ref="V279:Y279"/>
    <mergeCell ref="V280:Y280"/>
    <mergeCell ref="G281:J281"/>
    <mergeCell ref="V281:Y281"/>
    <mergeCell ref="AK281:AN281"/>
    <mergeCell ref="H285:M285"/>
    <mergeCell ref="O285:S285"/>
    <mergeCell ref="AZ279:BC279"/>
    <mergeCell ref="AZ280:BC280"/>
    <mergeCell ref="AZ281:BC281"/>
    <mergeCell ref="BO281:BR281"/>
    <mergeCell ref="CL285:CP285"/>
    <mergeCell ref="CT285:CY285"/>
    <mergeCell ref="DA285:DE285"/>
    <mergeCell ref="EM254:EP254"/>
    <mergeCell ref="FB254:FE254"/>
    <mergeCell ref="FQ254:FT254"/>
    <mergeCell ref="GF254:GI254"/>
    <mergeCell ref="AL254:AO254"/>
    <mergeCell ref="BA254:BD254"/>
    <mergeCell ref="BP254:BS254"/>
    <mergeCell ref="CE254:CH254"/>
    <mergeCell ref="CT254:CW254"/>
    <mergeCell ref="DI254:DL254"/>
    <mergeCell ref="DX254:EA254"/>
    <mergeCell ref="DH256:DM256"/>
    <mergeCell ref="DW256:EB256"/>
    <mergeCell ref="EL256:EQ256"/>
    <mergeCell ref="FA256:FF256"/>
    <mergeCell ref="FP256:FU256"/>
    <mergeCell ref="GE256:GJ256"/>
    <mergeCell ref="G256:L256"/>
    <mergeCell ref="V256:AA256"/>
    <mergeCell ref="AK256:AP256"/>
    <mergeCell ref="AZ256:BE256"/>
    <mergeCell ref="BO256:BT256"/>
    <mergeCell ref="CD256:CI256"/>
    <mergeCell ref="CS256:CX256"/>
    <mergeCell ref="FE257:FF257"/>
    <mergeCell ref="FP257:FS257"/>
    <mergeCell ref="FT257:FU257"/>
    <mergeCell ref="GE257:GH257"/>
    <mergeCell ref="GI257:GJ257"/>
    <mergeCell ref="AO257:AP257"/>
    <mergeCell ref="AZ257:BC257"/>
    <mergeCell ref="BD257:BE257"/>
    <mergeCell ref="BO257:BR257"/>
    <mergeCell ref="BS257:BT257"/>
    <mergeCell ref="CD257:CG257"/>
    <mergeCell ref="CH257:CI257"/>
    <mergeCell ref="FE258:FF258"/>
    <mergeCell ref="FP258:FS258"/>
    <mergeCell ref="FT258:FU258"/>
    <mergeCell ref="GE258:GH258"/>
    <mergeCell ref="GI258:GJ258"/>
    <mergeCell ref="DH258:DK258"/>
    <mergeCell ref="DL258:DM258"/>
    <mergeCell ref="DW258:DZ258"/>
    <mergeCell ref="EA258:EB258"/>
    <mergeCell ref="EL258:EO258"/>
    <mergeCell ref="EP258:EQ258"/>
    <mergeCell ref="FA258:FD258"/>
    <mergeCell ref="DW260:DZ260"/>
    <mergeCell ref="DW261:DZ261"/>
    <mergeCell ref="CH260:CI260"/>
    <mergeCell ref="CS260:CV260"/>
    <mergeCell ref="CW260:CX260"/>
    <mergeCell ref="DL260:DM260"/>
    <mergeCell ref="EA260:EB260"/>
    <mergeCell ref="CW261:CX261"/>
    <mergeCell ref="DL261:DM261"/>
    <mergeCell ref="EA261:EB261"/>
    <mergeCell ref="EP260:EQ260"/>
    <mergeCell ref="FA260:FD260"/>
    <mergeCell ref="FE260:FF260"/>
    <mergeCell ref="FP260:FS260"/>
    <mergeCell ref="FT260:FU260"/>
    <mergeCell ref="GE260:GH260"/>
    <mergeCell ref="GI260:GJ260"/>
    <mergeCell ref="EL260:EO260"/>
    <mergeCell ref="EL261:EO261"/>
    <mergeCell ref="EP261:EQ261"/>
    <mergeCell ref="FA261:FD261"/>
    <mergeCell ref="FE261:FF261"/>
    <mergeCell ref="FP261:FS261"/>
    <mergeCell ref="FT261:FU261"/>
    <mergeCell ref="H253:K253"/>
    <mergeCell ref="O253:Q253"/>
    <mergeCell ref="R253:S253"/>
    <mergeCell ref="AD253:AF253"/>
    <mergeCell ref="AG253:AH253"/>
    <mergeCell ref="AL253:AO253"/>
    <mergeCell ref="H254:K254"/>
    <mergeCell ref="G259:J259"/>
    <mergeCell ref="G260:J260"/>
    <mergeCell ref="K260:L260"/>
    <mergeCell ref="G261:J261"/>
    <mergeCell ref="K261:L261"/>
    <mergeCell ref="G262:J262"/>
    <mergeCell ref="K262:L262"/>
    <mergeCell ref="W253:Z253"/>
    <mergeCell ref="W254:Z254"/>
    <mergeCell ref="G257:J257"/>
    <mergeCell ref="K257:L257"/>
    <mergeCell ref="Z257:AA257"/>
    <mergeCell ref="AK257:AN257"/>
    <mergeCell ref="AK259:AN259"/>
    <mergeCell ref="AK260:AN260"/>
    <mergeCell ref="AO260:AP260"/>
    <mergeCell ref="AZ260:BC260"/>
    <mergeCell ref="BD260:BE260"/>
    <mergeCell ref="BO260:BR260"/>
    <mergeCell ref="BS260:BT260"/>
    <mergeCell ref="CD260:CG260"/>
    <mergeCell ref="GE261:GH261"/>
    <mergeCell ref="GI261:GJ261"/>
    <mergeCell ref="GE262:GH262"/>
    <mergeCell ref="GI262:GJ262"/>
    <mergeCell ref="V257:Y257"/>
    <mergeCell ref="V259:Y259"/>
    <mergeCell ref="V260:Y260"/>
    <mergeCell ref="Z260:AA260"/>
    <mergeCell ref="V261:Y261"/>
    <mergeCell ref="Z261:AA261"/>
    <mergeCell ref="V262:Y262"/>
    <mergeCell ref="EA262:EB262"/>
    <mergeCell ref="EL262:EO262"/>
    <mergeCell ref="EP262:EQ262"/>
    <mergeCell ref="FA262:FD262"/>
    <mergeCell ref="FE262:FF262"/>
    <mergeCell ref="FP262:FS262"/>
    <mergeCell ref="FT262:FU262"/>
    <mergeCell ref="DH260:DK260"/>
    <mergeCell ref="DH261:DK261"/>
    <mergeCell ref="CS262:CV262"/>
    <mergeCell ref="CW262:CX262"/>
    <mergeCell ref="DH262:DK262"/>
    <mergeCell ref="DL262:DM262"/>
    <mergeCell ref="DW262:DZ262"/>
    <mergeCell ref="FT266:FU266"/>
    <mergeCell ref="GE266:GH266"/>
    <mergeCell ref="GI266:GJ266"/>
    <mergeCell ref="DW266:DZ266"/>
    <mergeCell ref="EA266:EB266"/>
    <mergeCell ref="EL266:EO266"/>
    <mergeCell ref="EP266:EQ266"/>
    <mergeCell ref="FA266:FD266"/>
    <mergeCell ref="FE266:FF266"/>
    <mergeCell ref="FP266:FS266"/>
    <mergeCell ref="DH266:DK266"/>
    <mergeCell ref="DH267:DK267"/>
    <mergeCell ref="BS266:BT266"/>
    <mergeCell ref="CD266:CG266"/>
    <mergeCell ref="CH266:CI266"/>
    <mergeCell ref="CW266:CX266"/>
    <mergeCell ref="DL266:DM266"/>
    <mergeCell ref="CH267:CI267"/>
    <mergeCell ref="CW267:CX267"/>
    <mergeCell ref="AS288:AU288"/>
    <mergeCell ref="AV288:AW288"/>
    <mergeCell ref="BA288:BD288"/>
    <mergeCell ref="BH288:BJ288"/>
    <mergeCell ref="BK288:BL288"/>
    <mergeCell ref="BP288:BS288"/>
    <mergeCell ref="BW288:BY288"/>
    <mergeCell ref="H288:K288"/>
    <mergeCell ref="O288:Q288"/>
    <mergeCell ref="R288:S288"/>
    <mergeCell ref="W288:Z288"/>
    <mergeCell ref="AD288:AF288"/>
    <mergeCell ref="AG288:AH288"/>
    <mergeCell ref="AL288:AO288"/>
    <mergeCell ref="FX287:FZ287"/>
    <mergeCell ref="GA287:GB287"/>
    <mergeCell ref="GF287:GI287"/>
    <mergeCell ref="GM287:GO287"/>
    <mergeCell ref="GP287:GQ287"/>
    <mergeCell ref="EM287:EP287"/>
    <mergeCell ref="ET287:EV287"/>
    <mergeCell ref="EW287:EX287"/>
    <mergeCell ref="FB287:FE287"/>
    <mergeCell ref="FI287:FK287"/>
    <mergeCell ref="FL287:FM287"/>
    <mergeCell ref="FQ287:FT287"/>
    <mergeCell ref="BZ288:CA288"/>
    <mergeCell ref="CE288:CH288"/>
    <mergeCell ref="CL288:CN288"/>
    <mergeCell ref="CO288:CP288"/>
    <mergeCell ref="CT288:CW288"/>
    <mergeCell ref="DA288:DC288"/>
    <mergeCell ref="DD288:DE288"/>
    <mergeCell ref="DI288:DL288"/>
    <mergeCell ref="DP288:DR288"/>
    <mergeCell ref="DS288:DT288"/>
    <mergeCell ref="DX288:EA288"/>
    <mergeCell ref="EE288:EG288"/>
    <mergeCell ref="EH288:EI288"/>
    <mergeCell ref="EM288:EP288"/>
    <mergeCell ref="GA288:GB288"/>
    <mergeCell ref="GF288:GI288"/>
    <mergeCell ref="GM288:GO288"/>
    <mergeCell ref="GP288:GQ288"/>
    <mergeCell ref="ET288:EV288"/>
    <mergeCell ref="EW288:EX288"/>
    <mergeCell ref="FB288:FE288"/>
    <mergeCell ref="FI288:FK288"/>
    <mergeCell ref="FL288:FM288"/>
    <mergeCell ref="FQ288:FT288"/>
    <mergeCell ref="FX288:FZ288"/>
    <mergeCell ref="FL289:FM289"/>
    <mergeCell ref="FX289:FZ289"/>
    <mergeCell ref="GA289:GB289"/>
    <mergeCell ref="GM289:GO289"/>
    <mergeCell ref="GP289:GQ289"/>
    <mergeCell ref="DP289:DR289"/>
    <mergeCell ref="DS289:DT289"/>
    <mergeCell ref="EE289:EG289"/>
    <mergeCell ref="EH289:EI289"/>
    <mergeCell ref="ET289:EV289"/>
    <mergeCell ref="EW289:EX289"/>
    <mergeCell ref="FI289:FK289"/>
    <mergeCell ref="BH290:BJ290"/>
    <mergeCell ref="BK290:BL290"/>
    <mergeCell ref="BP290:BU290"/>
    <mergeCell ref="BW290:BY290"/>
    <mergeCell ref="BZ290:CA290"/>
    <mergeCell ref="CE290:CJ290"/>
    <mergeCell ref="CL290:CN290"/>
    <mergeCell ref="CO290:CP290"/>
    <mergeCell ref="CT290:CY290"/>
    <mergeCell ref="DI290:DN290"/>
    <mergeCell ref="DP290:DR290"/>
    <mergeCell ref="DS290:DT290"/>
    <mergeCell ref="DX290:EC290"/>
    <mergeCell ref="EE290:EG290"/>
    <mergeCell ref="FQ290:FV290"/>
    <mergeCell ref="FX290:FZ290"/>
    <mergeCell ref="GA290:GB290"/>
    <mergeCell ref="GF290:GK290"/>
    <mergeCell ref="GM290:GO290"/>
    <mergeCell ref="GP290:GQ290"/>
    <mergeCell ref="EH290:EI290"/>
    <mergeCell ref="EM290:ER290"/>
    <mergeCell ref="ET290:EV290"/>
    <mergeCell ref="EW290:EX290"/>
    <mergeCell ref="FB290:FG290"/>
    <mergeCell ref="FI290:FK290"/>
    <mergeCell ref="FL290:FM290"/>
    <mergeCell ref="BT291:BU291"/>
    <mergeCell ref="BW291:BY291"/>
    <mergeCell ref="AV290:AW290"/>
    <mergeCell ref="BA290:BF290"/>
    <mergeCell ref="BA291:BD291"/>
    <mergeCell ref="BE291:BF291"/>
    <mergeCell ref="BH291:BJ291"/>
    <mergeCell ref="BK291:BL291"/>
    <mergeCell ref="BP291:BS291"/>
    <mergeCell ref="DA290:DC290"/>
    <mergeCell ref="DD290:DE290"/>
    <mergeCell ref="BZ291:CA291"/>
    <mergeCell ref="CE291:CH291"/>
    <mergeCell ref="CI291:CJ291"/>
    <mergeCell ref="CL291:CN291"/>
    <mergeCell ref="CO291:CP291"/>
    <mergeCell ref="CT291:CW291"/>
    <mergeCell ref="CX291:CY291"/>
    <mergeCell ref="DI291:DL291"/>
    <mergeCell ref="DM291:DN291"/>
    <mergeCell ref="DP291:DR291"/>
    <mergeCell ref="DS291:DT291"/>
    <mergeCell ref="DX291:EA291"/>
    <mergeCell ref="EB291:EC291"/>
    <mergeCell ref="EE291:EG291"/>
    <mergeCell ref="EH291:EI291"/>
    <mergeCell ref="EM291:EP291"/>
    <mergeCell ref="EQ291:ER291"/>
    <mergeCell ref="ET291:EV291"/>
    <mergeCell ref="EW291:EX291"/>
    <mergeCell ref="GA291:GB291"/>
    <mergeCell ref="GF291:GI291"/>
    <mergeCell ref="GJ291:GK291"/>
    <mergeCell ref="GM291:GO291"/>
    <mergeCell ref="GP291:GQ291"/>
    <mergeCell ref="FB291:FE291"/>
    <mergeCell ref="FF291:FG291"/>
    <mergeCell ref="FI291:FK291"/>
    <mergeCell ref="FL291:FM291"/>
    <mergeCell ref="FQ291:FT291"/>
    <mergeCell ref="FU291:FV291"/>
    <mergeCell ref="FX291:FZ291"/>
    <mergeCell ref="BE292:BF292"/>
    <mergeCell ref="BH292:BJ292"/>
    <mergeCell ref="AS289:AU289"/>
    <mergeCell ref="AS290:AU290"/>
    <mergeCell ref="AS291:AU291"/>
    <mergeCell ref="AV291:AW291"/>
    <mergeCell ref="AS292:AU292"/>
    <mergeCell ref="AV292:AW292"/>
    <mergeCell ref="BA292:BD292"/>
    <mergeCell ref="AP292:AQ292"/>
    <mergeCell ref="BK292:BL292"/>
    <mergeCell ref="BP292:BS292"/>
    <mergeCell ref="BT292:BU292"/>
    <mergeCell ref="BW292:BY292"/>
    <mergeCell ref="BZ292:CA292"/>
    <mergeCell ref="CE292:CH292"/>
    <mergeCell ref="CI292:CJ292"/>
    <mergeCell ref="CL292:CN292"/>
    <mergeCell ref="DI292:DL292"/>
    <mergeCell ref="DM292:DN292"/>
    <mergeCell ref="DP292:DR292"/>
    <mergeCell ref="DS292:DT292"/>
    <mergeCell ref="DX292:EA292"/>
    <mergeCell ref="EB292:EC292"/>
    <mergeCell ref="EE292:EG292"/>
    <mergeCell ref="EH292:EI292"/>
    <mergeCell ref="EM292:EP292"/>
    <mergeCell ref="EQ292:ER292"/>
    <mergeCell ref="ET292:EV292"/>
    <mergeCell ref="EW292:EX292"/>
    <mergeCell ref="GA292:GB292"/>
    <mergeCell ref="GF292:GI292"/>
    <mergeCell ref="GJ292:GK292"/>
    <mergeCell ref="GM292:GO292"/>
    <mergeCell ref="GP292:GQ292"/>
    <mergeCell ref="FB292:FE292"/>
    <mergeCell ref="FF292:FG292"/>
    <mergeCell ref="FI292:FK292"/>
    <mergeCell ref="FL292:FM292"/>
    <mergeCell ref="FQ292:FT292"/>
    <mergeCell ref="FU292:FV292"/>
    <mergeCell ref="FX292:FZ292"/>
    <mergeCell ref="AS293:AU293"/>
    <mergeCell ref="AV293:AW293"/>
    <mergeCell ref="BA293:BD293"/>
    <mergeCell ref="BE293:BF293"/>
    <mergeCell ref="BH293:BJ293"/>
    <mergeCell ref="BK293:BL293"/>
    <mergeCell ref="BP293:BS293"/>
    <mergeCell ref="BT293:BU293"/>
    <mergeCell ref="BW293:BY293"/>
    <mergeCell ref="DI293:DL293"/>
    <mergeCell ref="DM293:DN293"/>
    <mergeCell ref="DP293:DR293"/>
    <mergeCell ref="DS293:DT293"/>
    <mergeCell ref="DX293:EA293"/>
    <mergeCell ref="EB293:EC293"/>
    <mergeCell ref="EE293:EG293"/>
    <mergeCell ref="EH293:EI293"/>
    <mergeCell ref="EM293:EP293"/>
    <mergeCell ref="EQ293:ER293"/>
    <mergeCell ref="ET293:EV293"/>
    <mergeCell ref="EW293:EX293"/>
    <mergeCell ref="GA293:GB293"/>
    <mergeCell ref="GF293:GI293"/>
    <mergeCell ref="GJ293:GK293"/>
    <mergeCell ref="GM293:GO293"/>
    <mergeCell ref="GP293:GQ293"/>
    <mergeCell ref="FB293:FE293"/>
    <mergeCell ref="FF293:FG293"/>
    <mergeCell ref="FI293:FK293"/>
    <mergeCell ref="FL293:FM293"/>
    <mergeCell ref="FQ293:FT293"/>
    <mergeCell ref="FU293:FV293"/>
    <mergeCell ref="FX293:FZ293"/>
    <mergeCell ref="CL293:CN293"/>
    <mergeCell ref="CL295:CP295"/>
    <mergeCell ref="BZ293:CA293"/>
    <mergeCell ref="CE293:CH293"/>
    <mergeCell ref="CI293:CJ293"/>
    <mergeCell ref="CO293:CP293"/>
    <mergeCell ref="CT293:CW293"/>
    <mergeCell ref="CX293:CY293"/>
    <mergeCell ref="BW295:CA295"/>
    <mergeCell ref="FX295:GB295"/>
    <mergeCell ref="GM295:GQ295"/>
    <mergeCell ref="DA293:DC293"/>
    <mergeCell ref="DD293:DE293"/>
    <mergeCell ref="DA295:DE295"/>
    <mergeCell ref="DP295:DT295"/>
    <mergeCell ref="EE295:EI295"/>
    <mergeCell ref="ET295:EX295"/>
    <mergeCell ref="FI295:FM295"/>
    <mergeCell ref="W294:Z294"/>
    <mergeCell ref="AA294:AB294"/>
    <mergeCell ref="AL294:AO294"/>
    <mergeCell ref="AP294:AQ294"/>
    <mergeCell ref="BA294:BD294"/>
    <mergeCell ref="BE294:BF294"/>
    <mergeCell ref="BP294:BS294"/>
    <mergeCell ref="EQ294:ER294"/>
    <mergeCell ref="FB294:FE294"/>
    <mergeCell ref="FF294:FG294"/>
    <mergeCell ref="FQ294:FT294"/>
    <mergeCell ref="FU294:FV294"/>
    <mergeCell ref="GF294:GI294"/>
    <mergeCell ref="GJ294:GK294"/>
    <mergeCell ref="BT294:BU294"/>
    <mergeCell ref="CE294:CH294"/>
    <mergeCell ref="DI294:DL294"/>
    <mergeCell ref="DM294:DN294"/>
    <mergeCell ref="DX294:EA294"/>
    <mergeCell ref="EB294:EC294"/>
    <mergeCell ref="EM294:EP294"/>
    <mergeCell ref="BA296:BF296"/>
    <mergeCell ref="BH296:BJ296"/>
    <mergeCell ref="BP296:BU296"/>
    <mergeCell ref="BW296:BY296"/>
    <mergeCell ref="BZ296:CA296"/>
    <mergeCell ref="CE296:CJ296"/>
    <mergeCell ref="CL296:CN296"/>
    <mergeCell ref="CO296:CP296"/>
    <mergeCell ref="CT296:CY296"/>
    <mergeCell ref="DA296:DC296"/>
    <mergeCell ref="DD296:DE296"/>
    <mergeCell ref="DI296:DN296"/>
    <mergeCell ref="DP296:DR296"/>
    <mergeCell ref="DS296:DT296"/>
    <mergeCell ref="FX296:FZ296"/>
    <mergeCell ref="GA296:GB296"/>
    <mergeCell ref="GF296:GK296"/>
    <mergeCell ref="GM296:GO296"/>
    <mergeCell ref="GP296:GQ296"/>
    <mergeCell ref="EM296:ER296"/>
    <mergeCell ref="ET296:EV296"/>
    <mergeCell ref="EW296:EX296"/>
    <mergeCell ref="FB296:FG296"/>
    <mergeCell ref="FI296:FK296"/>
    <mergeCell ref="FL296:FM296"/>
    <mergeCell ref="FQ296:FV296"/>
    <mergeCell ref="BP297:BS297"/>
    <mergeCell ref="BW297:BY297"/>
    <mergeCell ref="BZ297:CA297"/>
    <mergeCell ref="CE297:CH297"/>
    <mergeCell ref="CL297:CN297"/>
    <mergeCell ref="CO297:CP297"/>
    <mergeCell ref="CT297:CW297"/>
    <mergeCell ref="FL297:FM297"/>
    <mergeCell ref="FQ297:FT297"/>
    <mergeCell ref="FX297:FZ297"/>
    <mergeCell ref="GA297:GB297"/>
    <mergeCell ref="GF297:GI297"/>
    <mergeCell ref="GM297:GO297"/>
    <mergeCell ref="GP297:GQ297"/>
    <mergeCell ref="DA297:DC297"/>
    <mergeCell ref="DD297:DE297"/>
    <mergeCell ref="EM297:EP297"/>
    <mergeCell ref="ET297:EV297"/>
    <mergeCell ref="EW297:EX297"/>
    <mergeCell ref="FB297:FE297"/>
    <mergeCell ref="FI297:FK297"/>
    <mergeCell ref="AG296:AH296"/>
    <mergeCell ref="AL296:AQ296"/>
    <mergeCell ref="AL297:AO297"/>
    <mergeCell ref="W296:AB296"/>
    <mergeCell ref="AD296:AF296"/>
    <mergeCell ref="O297:Q297"/>
    <mergeCell ref="R297:S297"/>
    <mergeCell ref="W297:Z297"/>
    <mergeCell ref="AD297:AF297"/>
    <mergeCell ref="AG297:AH297"/>
    <mergeCell ref="BW298:BY298"/>
    <mergeCell ref="BZ298:CA298"/>
    <mergeCell ref="AL298:AO298"/>
    <mergeCell ref="AS298:AU298"/>
    <mergeCell ref="AV298:AW298"/>
    <mergeCell ref="BA298:BD298"/>
    <mergeCell ref="BH298:BJ298"/>
    <mergeCell ref="BK298:BL298"/>
    <mergeCell ref="BP298:BS298"/>
    <mergeCell ref="CE298:CH298"/>
    <mergeCell ref="CL298:CN298"/>
    <mergeCell ref="CO298:CP298"/>
    <mergeCell ref="CT298:CW298"/>
    <mergeCell ref="DA298:DC298"/>
    <mergeCell ref="DD298:DE298"/>
    <mergeCell ref="DI298:DL298"/>
    <mergeCell ref="FL298:FM298"/>
    <mergeCell ref="FQ298:FT298"/>
    <mergeCell ref="FX298:FZ298"/>
    <mergeCell ref="GA298:GB298"/>
    <mergeCell ref="GF298:GI298"/>
    <mergeCell ref="GM298:GO298"/>
    <mergeCell ref="GP298:GQ298"/>
    <mergeCell ref="DP298:DR298"/>
    <mergeCell ref="DS298:DT298"/>
    <mergeCell ref="EM298:EP298"/>
    <mergeCell ref="ET298:EV298"/>
    <mergeCell ref="EW298:EX298"/>
    <mergeCell ref="FB298:FE298"/>
    <mergeCell ref="FI298:FK298"/>
    <mergeCell ref="W298:Z298"/>
    <mergeCell ref="W299:Z299"/>
    <mergeCell ref="AD299:AF299"/>
    <mergeCell ref="AG299:AH299"/>
    <mergeCell ref="H297:K297"/>
    <mergeCell ref="H298:K298"/>
    <mergeCell ref="R298:S298"/>
    <mergeCell ref="AD298:AF298"/>
    <mergeCell ref="AG298:AH298"/>
    <mergeCell ref="H299:K299"/>
    <mergeCell ref="R299:S299"/>
    <mergeCell ref="AL300:AO300"/>
    <mergeCell ref="AL301:AO301"/>
    <mergeCell ref="BA300:BD300"/>
    <mergeCell ref="BA301:BD301"/>
    <mergeCell ref="BH301:BL301"/>
    <mergeCell ref="BP301:BS301"/>
    <mergeCell ref="BW301:CA301"/>
    <mergeCell ref="CE301:CH301"/>
    <mergeCell ref="CL301:CP301"/>
    <mergeCell ref="ET301:EX301"/>
    <mergeCell ref="FB301:FE301"/>
    <mergeCell ref="FI301:FM301"/>
    <mergeCell ref="FQ301:FT301"/>
    <mergeCell ref="FX301:GB301"/>
    <mergeCell ref="GF301:GI301"/>
    <mergeCell ref="GM301:GQ301"/>
    <mergeCell ref="CT301:CW301"/>
    <mergeCell ref="DA301:DE301"/>
    <mergeCell ref="DI301:DL301"/>
    <mergeCell ref="DP301:DT301"/>
    <mergeCell ref="DX301:EA301"/>
    <mergeCell ref="EE301:EI301"/>
    <mergeCell ref="EM301:EP301"/>
    <mergeCell ref="O301:S301"/>
    <mergeCell ref="O302:Q302"/>
    <mergeCell ref="R302:S302"/>
    <mergeCell ref="H303:K303"/>
    <mergeCell ref="O303:Q303"/>
    <mergeCell ref="R303:S303"/>
    <mergeCell ref="W303:Z303"/>
    <mergeCell ref="AS301:AW301"/>
    <mergeCell ref="AS302:AU302"/>
    <mergeCell ref="AV302:AW302"/>
    <mergeCell ref="BA302:BD302"/>
    <mergeCell ref="BH302:BJ302"/>
    <mergeCell ref="BK302:BL302"/>
    <mergeCell ref="BP302:BS302"/>
    <mergeCell ref="BW302:BY302"/>
    <mergeCell ref="BZ302:CA302"/>
    <mergeCell ref="CE302:CH302"/>
    <mergeCell ref="CL302:CN302"/>
    <mergeCell ref="CO302:CP302"/>
    <mergeCell ref="CT302:CW302"/>
    <mergeCell ref="DA302:DC302"/>
    <mergeCell ref="FX302:FZ302"/>
    <mergeCell ref="GA302:GB302"/>
    <mergeCell ref="GF302:GI302"/>
    <mergeCell ref="GM302:GO302"/>
    <mergeCell ref="GP302:GQ302"/>
    <mergeCell ref="EM302:EP302"/>
    <mergeCell ref="ET302:EV302"/>
    <mergeCell ref="EW302:EX302"/>
    <mergeCell ref="FB302:FE302"/>
    <mergeCell ref="FI302:FK302"/>
    <mergeCell ref="FL302:FM302"/>
    <mergeCell ref="FQ302:FT302"/>
    <mergeCell ref="AV303:AW303"/>
    <mergeCell ref="BA303:BD303"/>
    <mergeCell ref="BH303:BJ303"/>
    <mergeCell ref="BK303:BL303"/>
    <mergeCell ref="BP303:BS303"/>
    <mergeCell ref="BW303:BY303"/>
    <mergeCell ref="BZ303:CA303"/>
    <mergeCell ref="FQ303:FT303"/>
    <mergeCell ref="FX303:FZ303"/>
    <mergeCell ref="GA303:GB303"/>
    <mergeCell ref="GF303:GI303"/>
    <mergeCell ref="GM303:GO303"/>
    <mergeCell ref="GP303:GQ303"/>
    <mergeCell ref="EH303:EI303"/>
    <mergeCell ref="EM303:EP303"/>
    <mergeCell ref="ET303:EV303"/>
    <mergeCell ref="EW303:EX303"/>
    <mergeCell ref="FB303:FE303"/>
    <mergeCell ref="FI303:FK303"/>
    <mergeCell ref="FL303:FM303"/>
    <mergeCell ref="CS314:CV314"/>
    <mergeCell ref="CS317:CV317"/>
    <mergeCell ref="BD314:BE314"/>
    <mergeCell ref="BO314:BR314"/>
    <mergeCell ref="BS314:BT314"/>
    <mergeCell ref="CD314:CG314"/>
    <mergeCell ref="CH314:CI314"/>
    <mergeCell ref="CW314:CX314"/>
    <mergeCell ref="CH317:CI317"/>
    <mergeCell ref="G314:J314"/>
    <mergeCell ref="K314:L314"/>
    <mergeCell ref="V314:Y314"/>
    <mergeCell ref="Z314:AA314"/>
    <mergeCell ref="AK314:AN314"/>
    <mergeCell ref="AO314:AP314"/>
    <mergeCell ref="AZ314:BC314"/>
    <mergeCell ref="FE315:FF315"/>
    <mergeCell ref="FP315:FS315"/>
    <mergeCell ref="FT315:FU315"/>
    <mergeCell ref="GE315:GH315"/>
    <mergeCell ref="GI315:GJ315"/>
    <mergeCell ref="DH315:DK315"/>
    <mergeCell ref="DL315:DM315"/>
    <mergeCell ref="DW315:DZ315"/>
    <mergeCell ref="EA315:EB315"/>
    <mergeCell ref="EL315:EO315"/>
    <mergeCell ref="EP315:EQ315"/>
    <mergeCell ref="FA315:FD315"/>
    <mergeCell ref="V315:Y315"/>
    <mergeCell ref="V316:Y316"/>
    <mergeCell ref="V317:Y317"/>
    <mergeCell ref="Z317:AA317"/>
    <mergeCell ref="EL316:EO316"/>
    <mergeCell ref="FA316:FD316"/>
    <mergeCell ref="FP316:FS316"/>
    <mergeCell ref="GE316:GH316"/>
    <mergeCell ref="G315:J315"/>
    <mergeCell ref="K315:L315"/>
    <mergeCell ref="Z315:AA315"/>
    <mergeCell ref="AK315:AN315"/>
    <mergeCell ref="AO315:AP315"/>
    <mergeCell ref="G316:J316"/>
    <mergeCell ref="AK316:AN316"/>
    <mergeCell ref="FA317:FD317"/>
    <mergeCell ref="FE317:FF317"/>
    <mergeCell ref="FP317:FS317"/>
    <mergeCell ref="FT317:FU317"/>
    <mergeCell ref="GE317:GH317"/>
    <mergeCell ref="GI317:GJ317"/>
    <mergeCell ref="CW317:CX317"/>
    <mergeCell ref="DH317:DK317"/>
    <mergeCell ref="DL317:DM317"/>
    <mergeCell ref="DW317:DZ317"/>
    <mergeCell ref="EA317:EB317"/>
    <mergeCell ref="EL317:EO317"/>
    <mergeCell ref="EP317:EQ317"/>
    <mergeCell ref="BS317:BT317"/>
    <mergeCell ref="CD317:CG317"/>
    <mergeCell ref="G317:J317"/>
    <mergeCell ref="K317:L317"/>
    <mergeCell ref="AK317:AN317"/>
    <mergeCell ref="AO317:AP317"/>
    <mergeCell ref="AZ317:BC317"/>
    <mergeCell ref="BD317:BE317"/>
    <mergeCell ref="BO317:BR317"/>
    <mergeCell ref="BD318:BE318"/>
    <mergeCell ref="BO318:BR318"/>
    <mergeCell ref="BS318:BT318"/>
    <mergeCell ref="CD318:CG318"/>
    <mergeCell ref="CH318:CI318"/>
    <mergeCell ref="CS318:CV318"/>
    <mergeCell ref="CW318:CX318"/>
    <mergeCell ref="FE318:FF318"/>
    <mergeCell ref="FP318:FS318"/>
    <mergeCell ref="FT318:FU318"/>
    <mergeCell ref="GE318:GH318"/>
    <mergeCell ref="GI318:GJ318"/>
    <mergeCell ref="DH318:DK318"/>
    <mergeCell ref="DL318:DM318"/>
    <mergeCell ref="DW318:DZ318"/>
    <mergeCell ref="EA318:EB318"/>
    <mergeCell ref="EL318:EO318"/>
    <mergeCell ref="EP318:EQ318"/>
    <mergeCell ref="FA318:FD318"/>
    <mergeCell ref="G318:J318"/>
    <mergeCell ref="K318:L318"/>
    <mergeCell ref="V318:Y318"/>
    <mergeCell ref="Z318:AA318"/>
    <mergeCell ref="AK318:AN318"/>
    <mergeCell ref="AO318:AP318"/>
    <mergeCell ref="AZ318:BC318"/>
    <mergeCell ref="FE319:FF319"/>
    <mergeCell ref="FP319:FS319"/>
    <mergeCell ref="FT319:FU319"/>
    <mergeCell ref="GE319:GH319"/>
    <mergeCell ref="GI319:GJ319"/>
    <mergeCell ref="DH319:DK319"/>
    <mergeCell ref="DL319:DM319"/>
    <mergeCell ref="DW319:DZ319"/>
    <mergeCell ref="EA319:EB319"/>
    <mergeCell ref="EL319:EO319"/>
    <mergeCell ref="EP319:EQ319"/>
    <mergeCell ref="FA319:FD319"/>
    <mergeCell ref="BD319:BE319"/>
    <mergeCell ref="BO319:BR319"/>
    <mergeCell ref="BS319:BT319"/>
    <mergeCell ref="CD319:CG319"/>
    <mergeCell ref="CH319:CI319"/>
    <mergeCell ref="CS319:CV319"/>
    <mergeCell ref="CW319:CX319"/>
    <mergeCell ref="G319:J319"/>
    <mergeCell ref="K319:L319"/>
    <mergeCell ref="V319:Y319"/>
    <mergeCell ref="Z319:AA319"/>
    <mergeCell ref="AK319:AN319"/>
    <mergeCell ref="AO319:AP319"/>
    <mergeCell ref="AZ319:BC319"/>
    <mergeCell ref="BD320:BE320"/>
    <mergeCell ref="BO320:BR320"/>
    <mergeCell ref="BS320:BT320"/>
    <mergeCell ref="CD320:CG320"/>
    <mergeCell ref="CH320:CI320"/>
    <mergeCell ref="CS320:CV320"/>
    <mergeCell ref="CW320:CX320"/>
    <mergeCell ref="FE320:FF320"/>
    <mergeCell ref="FP320:FS320"/>
    <mergeCell ref="FT320:FU320"/>
    <mergeCell ref="GE320:GH320"/>
    <mergeCell ref="GI320:GJ320"/>
    <mergeCell ref="DH320:DK320"/>
    <mergeCell ref="DL320:DM320"/>
    <mergeCell ref="DW320:DZ320"/>
    <mergeCell ref="EA320:EB320"/>
    <mergeCell ref="EL320:EO320"/>
    <mergeCell ref="EP320:EQ320"/>
    <mergeCell ref="FA320:FD320"/>
    <mergeCell ref="G320:J320"/>
    <mergeCell ref="K320:L320"/>
    <mergeCell ref="V320:Y320"/>
    <mergeCell ref="Z320:AA320"/>
    <mergeCell ref="AK320:AN320"/>
    <mergeCell ref="AO320:AP320"/>
    <mergeCell ref="AZ320:BC320"/>
    <mergeCell ref="FE321:FF321"/>
    <mergeCell ref="FP321:FS321"/>
    <mergeCell ref="FT321:FU321"/>
    <mergeCell ref="GE321:GH321"/>
    <mergeCell ref="GI321:GJ321"/>
    <mergeCell ref="DH321:DK321"/>
    <mergeCell ref="DL321:DM321"/>
    <mergeCell ref="DW321:DZ321"/>
    <mergeCell ref="EA321:EB321"/>
    <mergeCell ref="EL321:EO321"/>
    <mergeCell ref="EP321:EQ321"/>
    <mergeCell ref="FA321:FD321"/>
    <mergeCell ref="W349:Z349"/>
    <mergeCell ref="W350:Z350"/>
    <mergeCell ref="AD350:AF350"/>
    <mergeCell ref="AG350:AH350"/>
    <mergeCell ref="H349:K349"/>
    <mergeCell ref="R349:S349"/>
    <mergeCell ref="AD349:AF349"/>
    <mergeCell ref="AG349:AH349"/>
    <mergeCell ref="AL349:AO349"/>
    <mergeCell ref="H350:K350"/>
    <mergeCell ref="R350:S350"/>
    <mergeCell ref="AL350:AO350"/>
    <mergeCell ref="EE350:EG350"/>
    <mergeCell ref="EH350:EI350"/>
    <mergeCell ref="CT350:CW350"/>
    <mergeCell ref="DA350:DC350"/>
    <mergeCell ref="DD350:DE350"/>
    <mergeCell ref="DI350:DL350"/>
    <mergeCell ref="DP350:DR350"/>
    <mergeCell ref="DS350:DT350"/>
    <mergeCell ref="DX350:EA350"/>
    <mergeCell ref="ET349:EV349"/>
    <mergeCell ref="ET350:EV350"/>
    <mergeCell ref="DX349:EA349"/>
    <mergeCell ref="EE349:EG349"/>
    <mergeCell ref="EH349:EI349"/>
    <mergeCell ref="EM349:EP349"/>
    <mergeCell ref="EW349:EX349"/>
    <mergeCell ref="EM350:EP350"/>
    <mergeCell ref="EW350:EX350"/>
    <mergeCell ref="BP348:BS348"/>
    <mergeCell ref="BW348:BY348"/>
    <mergeCell ref="BZ348:CA348"/>
    <mergeCell ref="CE348:CH348"/>
    <mergeCell ref="CL348:CN348"/>
    <mergeCell ref="CO348:CP348"/>
    <mergeCell ref="CT348:CW348"/>
    <mergeCell ref="DA348:DC348"/>
    <mergeCell ref="DD348:DE348"/>
    <mergeCell ref="DA349:DC349"/>
    <mergeCell ref="DD349:DE349"/>
    <mergeCell ref="DI349:DL349"/>
    <mergeCell ref="DP349:DR349"/>
    <mergeCell ref="DS349:DT349"/>
    <mergeCell ref="FI349:FK349"/>
    <mergeCell ref="FL349:FM349"/>
    <mergeCell ref="FQ349:FT349"/>
    <mergeCell ref="FX349:FZ349"/>
    <mergeCell ref="GA349:GB349"/>
    <mergeCell ref="GF349:GI349"/>
    <mergeCell ref="GM349:GO349"/>
    <mergeCell ref="GP349:GQ349"/>
    <mergeCell ref="O349:Q349"/>
    <mergeCell ref="O350:Q350"/>
    <mergeCell ref="AS349:AU349"/>
    <mergeCell ref="AV349:AW349"/>
    <mergeCell ref="BA349:BD349"/>
    <mergeCell ref="BH349:BJ349"/>
    <mergeCell ref="BK349:BL349"/>
    <mergeCell ref="BP349:BS349"/>
    <mergeCell ref="BW349:BY349"/>
    <mergeCell ref="BZ349:CA349"/>
    <mergeCell ref="CE349:CH349"/>
    <mergeCell ref="CL349:CN349"/>
    <mergeCell ref="CO349:CP349"/>
    <mergeCell ref="CT349:CW349"/>
    <mergeCell ref="CL350:CN350"/>
    <mergeCell ref="CO350:CP350"/>
    <mergeCell ref="GF350:GI350"/>
    <mergeCell ref="GM350:GO350"/>
    <mergeCell ref="GP350:GQ350"/>
    <mergeCell ref="FB349:FE349"/>
    <mergeCell ref="FB350:FE350"/>
    <mergeCell ref="FI350:FK350"/>
    <mergeCell ref="FL350:FM350"/>
    <mergeCell ref="FQ350:FT350"/>
    <mergeCell ref="FX350:FZ350"/>
    <mergeCell ref="GA350:GB350"/>
    <mergeCell ref="BZ350:CA350"/>
    <mergeCell ref="CE350:CH350"/>
    <mergeCell ref="CE351:CH351"/>
    <mergeCell ref="AS350:AU350"/>
    <mergeCell ref="AV350:AW350"/>
    <mergeCell ref="BA350:BD350"/>
    <mergeCell ref="BH350:BJ350"/>
    <mergeCell ref="BK350:BL350"/>
    <mergeCell ref="BP350:BS350"/>
    <mergeCell ref="BW350:BY350"/>
    <mergeCell ref="DX351:EA351"/>
    <mergeCell ref="EM351:EP351"/>
    <mergeCell ref="FB351:FE351"/>
    <mergeCell ref="FQ351:FT351"/>
    <mergeCell ref="GF351:GI351"/>
    <mergeCell ref="H351:K351"/>
    <mergeCell ref="W351:Z351"/>
    <mergeCell ref="AL351:AO351"/>
    <mergeCell ref="BA351:BD351"/>
    <mergeCell ref="BP351:BS351"/>
    <mergeCell ref="CT351:CW351"/>
    <mergeCell ref="DI351:DL351"/>
    <mergeCell ref="BH352:BL352"/>
    <mergeCell ref="BP352:BS352"/>
    <mergeCell ref="BW352:CA352"/>
    <mergeCell ref="CE352:CH352"/>
    <mergeCell ref="CL352:CP352"/>
    <mergeCell ref="CT352:CW352"/>
    <mergeCell ref="DA352:DE352"/>
    <mergeCell ref="FI352:FM352"/>
    <mergeCell ref="FQ352:FT352"/>
    <mergeCell ref="FX352:GB352"/>
    <mergeCell ref="GF352:GI352"/>
    <mergeCell ref="GM352:GQ352"/>
    <mergeCell ref="DI352:DL352"/>
    <mergeCell ref="DP352:DT352"/>
    <mergeCell ref="DX352:EA352"/>
    <mergeCell ref="EE352:EI352"/>
    <mergeCell ref="EM352:EP352"/>
    <mergeCell ref="ET352:EX352"/>
    <mergeCell ref="FB352:FE352"/>
    <mergeCell ref="O352:S352"/>
    <mergeCell ref="O353:Q353"/>
    <mergeCell ref="R353:S353"/>
    <mergeCell ref="AD352:AH352"/>
    <mergeCell ref="AD353:AF353"/>
    <mergeCell ref="AG353:AH353"/>
    <mergeCell ref="AS352:AW352"/>
    <mergeCell ref="AS353:AU353"/>
    <mergeCell ref="AV353:AW353"/>
    <mergeCell ref="H352:K352"/>
    <mergeCell ref="W352:Z352"/>
    <mergeCell ref="AL352:AO352"/>
    <mergeCell ref="BA352:BD352"/>
    <mergeCell ref="H353:K353"/>
    <mergeCell ref="W353:Z353"/>
    <mergeCell ref="AL353:AO353"/>
    <mergeCell ref="BA353:BD353"/>
    <mergeCell ref="BH353:BJ353"/>
    <mergeCell ref="BK353:BL353"/>
    <mergeCell ref="BP353:BS353"/>
    <mergeCell ref="BW353:BY353"/>
    <mergeCell ref="BZ353:CA353"/>
    <mergeCell ref="CE353:CH353"/>
    <mergeCell ref="CL353:CN353"/>
    <mergeCell ref="CO353:CP353"/>
    <mergeCell ref="CT353:CW353"/>
    <mergeCell ref="DA353:DC353"/>
    <mergeCell ref="DD353:DE353"/>
    <mergeCell ref="DI353:DL353"/>
    <mergeCell ref="DP353:DR353"/>
    <mergeCell ref="DS353:DT353"/>
    <mergeCell ref="DX353:EA353"/>
    <mergeCell ref="EE353:EG353"/>
    <mergeCell ref="EH353:EI353"/>
    <mergeCell ref="EM353:EP353"/>
    <mergeCell ref="ET353:EV353"/>
    <mergeCell ref="EW353:EX353"/>
    <mergeCell ref="GM353:GO353"/>
    <mergeCell ref="GP353:GQ353"/>
    <mergeCell ref="GM354:GO354"/>
    <mergeCell ref="GP354:GQ354"/>
    <mergeCell ref="FB353:FE353"/>
    <mergeCell ref="FI353:FK353"/>
    <mergeCell ref="FL353:FM353"/>
    <mergeCell ref="FQ353:FT353"/>
    <mergeCell ref="FX353:FZ353"/>
    <mergeCell ref="GA353:GB353"/>
    <mergeCell ref="GF353:GI353"/>
    <mergeCell ref="AS354:AU354"/>
    <mergeCell ref="AV354:AW354"/>
    <mergeCell ref="BA354:BD354"/>
    <mergeCell ref="BH354:BJ354"/>
    <mergeCell ref="BK354:BL354"/>
    <mergeCell ref="BP354:BS354"/>
    <mergeCell ref="BW354:BY354"/>
    <mergeCell ref="BZ354:CA354"/>
    <mergeCell ref="CE354:CH354"/>
    <mergeCell ref="CL354:CN354"/>
    <mergeCell ref="CO354:CP354"/>
    <mergeCell ref="CT354:CW354"/>
    <mergeCell ref="DA354:DC354"/>
    <mergeCell ref="DD354:DE354"/>
    <mergeCell ref="DI354:DL354"/>
    <mergeCell ref="DP354:DR354"/>
    <mergeCell ref="DS354:DT354"/>
    <mergeCell ref="DX354:EA354"/>
    <mergeCell ref="EE354:EG354"/>
    <mergeCell ref="EH354:EI354"/>
    <mergeCell ref="EM354:EP354"/>
    <mergeCell ref="GA354:GB354"/>
    <mergeCell ref="GF354:GI354"/>
    <mergeCell ref="ET354:EV354"/>
    <mergeCell ref="EW354:EX354"/>
    <mergeCell ref="FB354:FE354"/>
    <mergeCell ref="FI354:FK354"/>
    <mergeCell ref="FL354:FM354"/>
    <mergeCell ref="FQ354:FT354"/>
    <mergeCell ref="FX354:FZ354"/>
    <mergeCell ref="O354:Q354"/>
    <mergeCell ref="O355:Q355"/>
    <mergeCell ref="W354:Z354"/>
    <mergeCell ref="W355:Z355"/>
    <mergeCell ref="AD355:AF355"/>
    <mergeCell ref="AG355:AH355"/>
    <mergeCell ref="H354:K354"/>
    <mergeCell ref="R354:S354"/>
    <mergeCell ref="AD354:AF354"/>
    <mergeCell ref="AG354:AH354"/>
    <mergeCell ref="AL354:AO354"/>
    <mergeCell ref="H355:K355"/>
    <mergeCell ref="R355:S355"/>
    <mergeCell ref="AL355:AO355"/>
    <mergeCell ref="AS355:AU355"/>
    <mergeCell ref="AV355:AW355"/>
    <mergeCell ref="BA355:BD355"/>
    <mergeCell ref="BH355:BJ355"/>
    <mergeCell ref="BK355:BL355"/>
    <mergeCell ref="BP355:BS355"/>
    <mergeCell ref="BW355:BY355"/>
    <mergeCell ref="BZ355:CA355"/>
    <mergeCell ref="CE355:CH355"/>
    <mergeCell ref="CL355:CN355"/>
    <mergeCell ref="CO355:CP355"/>
    <mergeCell ref="CT355:CW355"/>
    <mergeCell ref="DA355:DC355"/>
    <mergeCell ref="GF355:GI355"/>
    <mergeCell ref="GM355:GO355"/>
    <mergeCell ref="GP355:GQ355"/>
    <mergeCell ref="DD355:DE355"/>
    <mergeCell ref="DI355:DL355"/>
    <mergeCell ref="DP355:DR355"/>
    <mergeCell ref="DS355:DT355"/>
    <mergeCell ref="DX355:EA355"/>
    <mergeCell ref="EE355:EG355"/>
    <mergeCell ref="EH355:EI355"/>
    <mergeCell ref="BH343:BJ343"/>
    <mergeCell ref="BK343:BL343"/>
    <mergeCell ref="BP343:BS343"/>
    <mergeCell ref="BT343:BU343"/>
    <mergeCell ref="BW343:BY343"/>
    <mergeCell ref="BZ343:CA343"/>
    <mergeCell ref="CE343:CH343"/>
    <mergeCell ref="CI343:CJ343"/>
    <mergeCell ref="CL343:CN343"/>
    <mergeCell ref="CO343:CP343"/>
    <mergeCell ref="CT343:CW343"/>
    <mergeCell ref="CX343:CY343"/>
    <mergeCell ref="DA343:DC343"/>
    <mergeCell ref="DD343:DE343"/>
    <mergeCell ref="DI343:DL343"/>
    <mergeCell ref="DM343:DN343"/>
    <mergeCell ref="DP343:DR343"/>
    <mergeCell ref="DS343:DT343"/>
    <mergeCell ref="DX343:EA343"/>
    <mergeCell ref="EB343:EC343"/>
    <mergeCell ref="EE343:EG343"/>
    <mergeCell ref="EH343:EI343"/>
    <mergeCell ref="EM343:EP343"/>
    <mergeCell ref="EQ343:ER343"/>
    <mergeCell ref="ET343:EV343"/>
    <mergeCell ref="EW343:EX343"/>
    <mergeCell ref="FB343:FE343"/>
    <mergeCell ref="FF343:FG343"/>
    <mergeCell ref="BH342:BJ342"/>
    <mergeCell ref="BK342:BL342"/>
    <mergeCell ref="BP342:BS342"/>
    <mergeCell ref="BT342:BU342"/>
    <mergeCell ref="BW342:BY342"/>
    <mergeCell ref="BZ342:CA342"/>
    <mergeCell ref="CE342:CH342"/>
    <mergeCell ref="CI342:CJ342"/>
    <mergeCell ref="CL342:CN342"/>
    <mergeCell ref="CO342:CP342"/>
    <mergeCell ref="CT342:CW342"/>
    <mergeCell ref="CX342:CY342"/>
    <mergeCell ref="DA342:DC342"/>
    <mergeCell ref="DD342:DE342"/>
    <mergeCell ref="DI342:DL342"/>
    <mergeCell ref="DM342:DN342"/>
    <mergeCell ref="DP342:DR342"/>
    <mergeCell ref="DS342:DT342"/>
    <mergeCell ref="DX342:EA342"/>
    <mergeCell ref="EB342:EC342"/>
    <mergeCell ref="EE342:EG342"/>
    <mergeCell ref="EH342:EI342"/>
    <mergeCell ref="EM342:EP342"/>
    <mergeCell ref="EQ342:ER342"/>
    <mergeCell ref="ET342:EV342"/>
    <mergeCell ref="EW342:EX342"/>
    <mergeCell ref="FB342:FE342"/>
    <mergeCell ref="FF342:FG342"/>
    <mergeCell ref="GJ342:GK342"/>
    <mergeCell ref="GM342:GO342"/>
    <mergeCell ref="GP342:GQ342"/>
    <mergeCell ref="FI342:FK342"/>
    <mergeCell ref="FL342:FM342"/>
    <mergeCell ref="FQ342:FT342"/>
    <mergeCell ref="FU342:FV342"/>
    <mergeCell ref="FX342:FZ342"/>
    <mergeCell ref="GA342:GB342"/>
    <mergeCell ref="GF342:GI342"/>
    <mergeCell ref="GJ343:GK343"/>
    <mergeCell ref="GM343:GO343"/>
    <mergeCell ref="GP343:GQ343"/>
    <mergeCell ref="FI343:FK343"/>
    <mergeCell ref="FL343:FM343"/>
    <mergeCell ref="FQ343:FT343"/>
    <mergeCell ref="FU343:FV343"/>
    <mergeCell ref="FX343:FZ343"/>
    <mergeCell ref="GA343:GB343"/>
    <mergeCell ref="GF343:GI343"/>
    <mergeCell ref="DI344:DL344"/>
    <mergeCell ref="DM344:DN344"/>
    <mergeCell ref="DP344:DR344"/>
    <mergeCell ref="DS344:DT344"/>
    <mergeCell ref="DX344:EA344"/>
    <mergeCell ref="EB344:EC344"/>
    <mergeCell ref="EE344:EG344"/>
    <mergeCell ref="FQ344:FT344"/>
    <mergeCell ref="FU344:FV344"/>
    <mergeCell ref="FX344:FZ344"/>
    <mergeCell ref="GA344:GB344"/>
    <mergeCell ref="GF344:GI344"/>
    <mergeCell ref="GJ344:GK344"/>
    <mergeCell ref="GM344:GO344"/>
    <mergeCell ref="GP344:GQ344"/>
    <mergeCell ref="EH344:EI344"/>
    <mergeCell ref="EM344:EP344"/>
    <mergeCell ref="EQ344:ER344"/>
    <mergeCell ref="ET344:EV344"/>
    <mergeCell ref="EW344:EX344"/>
    <mergeCell ref="FB344:FE344"/>
    <mergeCell ref="FF344:FG344"/>
    <mergeCell ref="AG343:AH343"/>
    <mergeCell ref="AL343:AO343"/>
    <mergeCell ref="AP343:AQ343"/>
    <mergeCell ref="AS343:AU343"/>
    <mergeCell ref="AV343:AW343"/>
    <mergeCell ref="BA343:BD343"/>
    <mergeCell ref="BE343:BF343"/>
    <mergeCell ref="H343:K343"/>
    <mergeCell ref="L343:M343"/>
    <mergeCell ref="O343:Q343"/>
    <mergeCell ref="R343:S343"/>
    <mergeCell ref="W343:Z343"/>
    <mergeCell ref="AA343:AB343"/>
    <mergeCell ref="AD343:AF343"/>
    <mergeCell ref="AG344:AH344"/>
    <mergeCell ref="AL344:AO344"/>
    <mergeCell ref="AP344:AQ344"/>
    <mergeCell ref="AS344:AU344"/>
    <mergeCell ref="AV344:AW344"/>
    <mergeCell ref="BA344:BD344"/>
    <mergeCell ref="BE344:BF344"/>
    <mergeCell ref="BH344:BJ344"/>
    <mergeCell ref="BK344:BL344"/>
    <mergeCell ref="BP344:BS344"/>
    <mergeCell ref="BT344:BU344"/>
    <mergeCell ref="BW344:BY344"/>
    <mergeCell ref="BZ344:CA344"/>
    <mergeCell ref="CE344:CH344"/>
    <mergeCell ref="CI344:CJ344"/>
    <mergeCell ref="CL344:CN344"/>
    <mergeCell ref="CO344:CP344"/>
    <mergeCell ref="CT344:CW344"/>
    <mergeCell ref="CX344:CY344"/>
    <mergeCell ref="DA344:DC344"/>
    <mergeCell ref="DD344:DE344"/>
    <mergeCell ref="FI344:FK344"/>
    <mergeCell ref="FL344:FM344"/>
    <mergeCell ref="H344:K344"/>
    <mergeCell ref="L344:M344"/>
    <mergeCell ref="O344:Q344"/>
    <mergeCell ref="R344:S344"/>
    <mergeCell ref="W344:Z344"/>
    <mergeCell ref="AA344:AB344"/>
    <mergeCell ref="AD344:AF344"/>
    <mergeCell ref="BE345:BF345"/>
    <mergeCell ref="BP345:BS345"/>
    <mergeCell ref="BT345:BU345"/>
    <mergeCell ref="CE345:CH345"/>
    <mergeCell ref="CI345:CJ345"/>
    <mergeCell ref="CT345:CW345"/>
    <mergeCell ref="CX345:CY345"/>
    <mergeCell ref="FF345:FG345"/>
    <mergeCell ref="FQ345:FT345"/>
    <mergeCell ref="FU345:FV345"/>
    <mergeCell ref="GF345:GI345"/>
    <mergeCell ref="GJ345:GK345"/>
    <mergeCell ref="DI345:DL345"/>
    <mergeCell ref="DM345:DN345"/>
    <mergeCell ref="DX345:EA345"/>
    <mergeCell ref="EB345:EC345"/>
    <mergeCell ref="EM345:EP345"/>
    <mergeCell ref="EQ345:ER345"/>
    <mergeCell ref="FB345:FE345"/>
    <mergeCell ref="AA345:AB345"/>
    <mergeCell ref="AD346:AH346"/>
    <mergeCell ref="ET346:EX346"/>
    <mergeCell ref="FI346:FM346"/>
    <mergeCell ref="FX346:GB346"/>
    <mergeCell ref="GM346:GQ346"/>
    <mergeCell ref="AS346:AW346"/>
    <mergeCell ref="BH346:BL346"/>
    <mergeCell ref="BW346:CA346"/>
    <mergeCell ref="CL346:CP346"/>
    <mergeCell ref="DA346:DE346"/>
    <mergeCell ref="DP346:DT346"/>
    <mergeCell ref="EE346:EI346"/>
    <mergeCell ref="H345:K345"/>
    <mergeCell ref="L345:M345"/>
    <mergeCell ref="W345:Z345"/>
    <mergeCell ref="AL345:AO345"/>
    <mergeCell ref="AP345:AQ345"/>
    <mergeCell ref="BA345:BD345"/>
    <mergeCell ref="O346:S346"/>
    <mergeCell ref="BD360:BE360"/>
    <mergeCell ref="BO360:BR360"/>
    <mergeCell ref="BS360:BT360"/>
    <mergeCell ref="CD360:CG360"/>
    <mergeCell ref="CH360:CI360"/>
    <mergeCell ref="CS360:CV360"/>
    <mergeCell ref="CW360:CX360"/>
    <mergeCell ref="AZ360:BC360"/>
    <mergeCell ref="AZ361:BC361"/>
    <mergeCell ref="BO361:BR361"/>
    <mergeCell ref="CD361:CG361"/>
    <mergeCell ref="CS361:CV361"/>
    <mergeCell ref="DH361:DK361"/>
    <mergeCell ref="DW361:DZ361"/>
    <mergeCell ref="BD364:BE364"/>
    <mergeCell ref="BO364:BR364"/>
    <mergeCell ref="BS364:BT364"/>
    <mergeCell ref="CD364:CG364"/>
    <mergeCell ref="CH364:CI364"/>
    <mergeCell ref="CS364:CV364"/>
    <mergeCell ref="CW364:CX364"/>
    <mergeCell ref="G364:J364"/>
    <mergeCell ref="K364:L364"/>
    <mergeCell ref="V364:Y364"/>
    <mergeCell ref="Z364:AA364"/>
    <mergeCell ref="AK364:AN364"/>
    <mergeCell ref="AO364:AP364"/>
    <mergeCell ref="AZ364:BC364"/>
    <mergeCell ref="BD365:BE365"/>
    <mergeCell ref="BO365:BR365"/>
    <mergeCell ref="BS365:BT365"/>
    <mergeCell ref="CD365:CG365"/>
    <mergeCell ref="CH365:CI365"/>
    <mergeCell ref="CS365:CV365"/>
    <mergeCell ref="CW365:CX365"/>
    <mergeCell ref="FE365:FF365"/>
    <mergeCell ref="FP365:FS365"/>
    <mergeCell ref="FT365:FU365"/>
    <mergeCell ref="GE365:GH365"/>
    <mergeCell ref="GI365:GJ365"/>
    <mergeCell ref="DH365:DK365"/>
    <mergeCell ref="DL365:DM365"/>
    <mergeCell ref="DW365:DZ365"/>
    <mergeCell ref="EA365:EB365"/>
    <mergeCell ref="EL365:EO365"/>
    <mergeCell ref="EP365:EQ365"/>
    <mergeCell ref="FA365:FD365"/>
    <mergeCell ref="G365:J365"/>
    <mergeCell ref="K365:L365"/>
    <mergeCell ref="V365:Y365"/>
    <mergeCell ref="Z365:AA365"/>
    <mergeCell ref="AK365:AN365"/>
    <mergeCell ref="AO365:AP365"/>
    <mergeCell ref="AZ365:BC365"/>
    <mergeCell ref="FE366:FF366"/>
    <mergeCell ref="FP366:FS366"/>
    <mergeCell ref="FT366:FU366"/>
    <mergeCell ref="GE366:GH366"/>
    <mergeCell ref="GI366:GJ366"/>
    <mergeCell ref="DH366:DK366"/>
    <mergeCell ref="DL366:DM366"/>
    <mergeCell ref="DW366:DZ366"/>
    <mergeCell ref="EA366:EB366"/>
    <mergeCell ref="EL366:EO366"/>
    <mergeCell ref="EP366:EQ366"/>
    <mergeCell ref="FA366:FD366"/>
    <mergeCell ref="DH368:DK368"/>
    <mergeCell ref="DH369:DK369"/>
    <mergeCell ref="BS368:BT368"/>
    <mergeCell ref="CD368:CG368"/>
    <mergeCell ref="CH368:CI368"/>
    <mergeCell ref="CW368:CX368"/>
    <mergeCell ref="DL368:DM368"/>
    <mergeCell ref="CH369:CI369"/>
    <mergeCell ref="CW369:CX369"/>
    <mergeCell ref="DL369:DM369"/>
    <mergeCell ref="BD366:BE366"/>
    <mergeCell ref="BO366:BR366"/>
    <mergeCell ref="BS366:BT366"/>
    <mergeCell ref="CD366:CG366"/>
    <mergeCell ref="CH366:CI366"/>
    <mergeCell ref="CS366:CV366"/>
    <mergeCell ref="CW366:CX366"/>
    <mergeCell ref="V366:Y366"/>
    <mergeCell ref="V367:Y367"/>
    <mergeCell ref="V368:Y368"/>
    <mergeCell ref="Z368:AA368"/>
    <mergeCell ref="V369:Y369"/>
    <mergeCell ref="Z369:AA369"/>
    <mergeCell ref="EL367:EO367"/>
    <mergeCell ref="FA367:FD367"/>
    <mergeCell ref="FP367:FS367"/>
    <mergeCell ref="GE367:GH367"/>
    <mergeCell ref="AZ366:BC366"/>
    <mergeCell ref="AZ367:BC367"/>
    <mergeCell ref="BO367:BR367"/>
    <mergeCell ref="CD367:CG367"/>
    <mergeCell ref="CS367:CV367"/>
    <mergeCell ref="DH367:DK367"/>
    <mergeCell ref="DW367:DZ367"/>
    <mergeCell ref="G366:J366"/>
    <mergeCell ref="K366:L366"/>
    <mergeCell ref="Z366:AA366"/>
    <mergeCell ref="AK366:AN366"/>
    <mergeCell ref="AO366:AP366"/>
    <mergeCell ref="G367:J367"/>
    <mergeCell ref="AK367:AN367"/>
    <mergeCell ref="G368:J368"/>
    <mergeCell ref="K368:L368"/>
    <mergeCell ref="AK368:AN368"/>
    <mergeCell ref="AO368:AP368"/>
    <mergeCell ref="AZ368:BC368"/>
    <mergeCell ref="BD368:BE368"/>
    <mergeCell ref="BO368:BR368"/>
    <mergeCell ref="FE369:FF369"/>
    <mergeCell ref="FP369:FS369"/>
    <mergeCell ref="FT369:FU369"/>
    <mergeCell ref="GE369:GH369"/>
    <mergeCell ref="GI369:GJ369"/>
    <mergeCell ref="CS368:CV368"/>
    <mergeCell ref="CS369:CV369"/>
    <mergeCell ref="DW369:DZ369"/>
    <mergeCell ref="EA369:EB369"/>
    <mergeCell ref="EL369:EO369"/>
    <mergeCell ref="EP369:EQ369"/>
    <mergeCell ref="FA369:FD369"/>
    <mergeCell ref="BS369:BT369"/>
    <mergeCell ref="CD369:CG369"/>
    <mergeCell ref="G369:J369"/>
    <mergeCell ref="K369:L369"/>
    <mergeCell ref="AK369:AN369"/>
    <mergeCell ref="AO369:AP369"/>
    <mergeCell ref="AZ369:BC369"/>
    <mergeCell ref="BD369:BE369"/>
    <mergeCell ref="BO369:BR369"/>
    <mergeCell ref="BD370:BE370"/>
    <mergeCell ref="BO370:BR370"/>
    <mergeCell ref="BS370:BT370"/>
    <mergeCell ref="CD370:CG370"/>
    <mergeCell ref="CH370:CI370"/>
    <mergeCell ref="CS370:CV370"/>
    <mergeCell ref="CW370:CX370"/>
    <mergeCell ref="FE370:FF370"/>
    <mergeCell ref="FP370:FS370"/>
    <mergeCell ref="FT370:FU370"/>
    <mergeCell ref="GE370:GH370"/>
    <mergeCell ref="GI370:GJ370"/>
    <mergeCell ref="DH370:DK370"/>
    <mergeCell ref="DL370:DM370"/>
    <mergeCell ref="DW370:DZ370"/>
    <mergeCell ref="EA370:EB370"/>
    <mergeCell ref="EL370:EO370"/>
    <mergeCell ref="EP370:EQ370"/>
    <mergeCell ref="FA370:FD370"/>
    <mergeCell ref="G370:J370"/>
    <mergeCell ref="K370:L370"/>
    <mergeCell ref="V370:Y370"/>
    <mergeCell ref="Z370:AA370"/>
    <mergeCell ref="AK370:AN370"/>
    <mergeCell ref="AO370:AP370"/>
    <mergeCell ref="AZ370:BC370"/>
    <mergeCell ref="FE371:FF371"/>
    <mergeCell ref="FP371:FS371"/>
    <mergeCell ref="FT371:FU371"/>
    <mergeCell ref="GE371:GH371"/>
    <mergeCell ref="GI371:GJ371"/>
    <mergeCell ref="DH371:DK371"/>
    <mergeCell ref="DL371:DM371"/>
    <mergeCell ref="DW371:DZ371"/>
    <mergeCell ref="EA371:EB371"/>
    <mergeCell ref="EL371:EO371"/>
    <mergeCell ref="EP371:EQ371"/>
    <mergeCell ref="FA371:FD371"/>
    <mergeCell ref="BD371:BE371"/>
    <mergeCell ref="BO371:BR371"/>
    <mergeCell ref="BS371:BT371"/>
    <mergeCell ref="CD371:CG371"/>
    <mergeCell ref="CH371:CI371"/>
    <mergeCell ref="CS371:CV371"/>
    <mergeCell ref="CW371:CX371"/>
    <mergeCell ref="G371:J371"/>
    <mergeCell ref="K371:L371"/>
    <mergeCell ref="V371:Y371"/>
    <mergeCell ref="Z371:AA371"/>
    <mergeCell ref="AK371:AN371"/>
    <mergeCell ref="AO371:AP371"/>
    <mergeCell ref="AZ371:BC371"/>
    <mergeCell ref="BD372:BE372"/>
    <mergeCell ref="BO372:BR372"/>
    <mergeCell ref="BS372:BT372"/>
    <mergeCell ref="CD372:CG372"/>
    <mergeCell ref="CH372:CI372"/>
    <mergeCell ref="CS372:CV372"/>
    <mergeCell ref="CW372:CX372"/>
    <mergeCell ref="FE372:FF372"/>
    <mergeCell ref="FP372:FS372"/>
    <mergeCell ref="FT372:FU372"/>
    <mergeCell ref="GE372:GH372"/>
    <mergeCell ref="GI372:GJ372"/>
    <mergeCell ref="DH372:DK372"/>
    <mergeCell ref="DL372:DM372"/>
    <mergeCell ref="DW372:DZ372"/>
    <mergeCell ref="EA372:EB372"/>
    <mergeCell ref="EL372:EO372"/>
    <mergeCell ref="EP372:EQ372"/>
    <mergeCell ref="FA372:FD372"/>
    <mergeCell ref="G372:J372"/>
    <mergeCell ref="K372:L372"/>
    <mergeCell ref="V372:Y372"/>
    <mergeCell ref="Z372:AA372"/>
    <mergeCell ref="AK372:AN372"/>
    <mergeCell ref="AO372:AP372"/>
    <mergeCell ref="AZ372:BC372"/>
    <mergeCell ref="FE373:FF373"/>
    <mergeCell ref="FP373:FS373"/>
    <mergeCell ref="FT373:FU373"/>
    <mergeCell ref="GE373:GH373"/>
    <mergeCell ref="GI373:GJ373"/>
    <mergeCell ref="DH373:DK373"/>
    <mergeCell ref="DL373:DM373"/>
    <mergeCell ref="DW373:DZ373"/>
    <mergeCell ref="EA373:EB373"/>
    <mergeCell ref="EL373:EO373"/>
    <mergeCell ref="EP373:EQ373"/>
    <mergeCell ref="FA373:FD373"/>
    <mergeCell ref="BD373:BE373"/>
    <mergeCell ref="BO373:BR373"/>
    <mergeCell ref="BS373:BT373"/>
    <mergeCell ref="CD373:CG373"/>
    <mergeCell ref="CH373:CI373"/>
    <mergeCell ref="CS373:CV373"/>
    <mergeCell ref="CW373:CX373"/>
    <mergeCell ref="G373:J373"/>
    <mergeCell ref="K373:L373"/>
    <mergeCell ref="V373:Y373"/>
    <mergeCell ref="Z373:AA373"/>
    <mergeCell ref="AK373:AN373"/>
    <mergeCell ref="AO373:AP373"/>
    <mergeCell ref="AZ373:BC373"/>
    <mergeCell ref="DH375:DU375"/>
    <mergeCell ref="DW375:EJ375"/>
    <mergeCell ref="EL375:EY375"/>
    <mergeCell ref="FA375:FN375"/>
    <mergeCell ref="FP375:GC375"/>
    <mergeCell ref="GE375:GR375"/>
    <mergeCell ref="V375:AI375"/>
    <mergeCell ref="V376:Y376"/>
    <mergeCell ref="G377:J377"/>
    <mergeCell ref="V377:Y377"/>
    <mergeCell ref="AK377:AN377"/>
    <mergeCell ref="AZ375:BM375"/>
    <mergeCell ref="AZ376:BC376"/>
    <mergeCell ref="AZ377:BC377"/>
    <mergeCell ref="BO377:BR377"/>
    <mergeCell ref="CS376:CV376"/>
    <mergeCell ref="DH376:DK376"/>
    <mergeCell ref="DW376:DZ376"/>
    <mergeCell ref="EL376:EO376"/>
    <mergeCell ref="FA376:FD376"/>
    <mergeCell ref="FP376:FS376"/>
    <mergeCell ref="GE376:GH376"/>
    <mergeCell ref="FA377:FD377"/>
    <mergeCell ref="FP377:FS377"/>
    <mergeCell ref="GE377:GH377"/>
    <mergeCell ref="G375:T375"/>
    <mergeCell ref="AK375:AX375"/>
    <mergeCell ref="BO375:CB375"/>
    <mergeCell ref="CS375:DF375"/>
    <mergeCell ref="G376:J376"/>
    <mergeCell ref="AK376:AN376"/>
    <mergeCell ref="BO376:BR376"/>
    <mergeCell ref="DH378:DK378"/>
    <mergeCell ref="DW378:DZ378"/>
    <mergeCell ref="EL378:EO378"/>
    <mergeCell ref="FA378:FD378"/>
    <mergeCell ref="FP378:FS378"/>
    <mergeCell ref="GE378:GH378"/>
    <mergeCell ref="V378:Y378"/>
    <mergeCell ref="V379:Y379"/>
    <mergeCell ref="G380:J380"/>
    <mergeCell ref="V380:Y380"/>
    <mergeCell ref="AK380:AN380"/>
    <mergeCell ref="AZ378:BC378"/>
    <mergeCell ref="AZ379:BC379"/>
    <mergeCell ref="AZ380:BC380"/>
    <mergeCell ref="BO380:BR380"/>
    <mergeCell ref="CS379:CV379"/>
    <mergeCell ref="DH379:DK379"/>
    <mergeCell ref="DW379:DZ379"/>
    <mergeCell ref="EL379:EO379"/>
    <mergeCell ref="FA379:FD379"/>
    <mergeCell ref="FP379:FS379"/>
    <mergeCell ref="GE379:GH379"/>
    <mergeCell ref="G378:J378"/>
    <mergeCell ref="AK378:AN378"/>
    <mergeCell ref="BO378:BR378"/>
    <mergeCell ref="CS378:CV378"/>
    <mergeCell ref="G379:J379"/>
    <mergeCell ref="AK379:AN379"/>
    <mergeCell ref="BO379:BR379"/>
    <mergeCell ref="FA380:FD380"/>
    <mergeCell ref="FP380:FS380"/>
    <mergeCell ref="GE380:GH380"/>
    <mergeCell ref="AG395:AH395"/>
    <mergeCell ref="AL395:AO395"/>
    <mergeCell ref="AP395:AQ395"/>
    <mergeCell ref="AS395:AU395"/>
    <mergeCell ref="AV395:AW395"/>
    <mergeCell ref="BA395:BD395"/>
    <mergeCell ref="BE395:BF395"/>
    <mergeCell ref="H395:K395"/>
    <mergeCell ref="L395:M395"/>
    <mergeCell ref="O395:Q395"/>
    <mergeCell ref="R395:S395"/>
    <mergeCell ref="W395:Z395"/>
    <mergeCell ref="AA395:AB395"/>
    <mergeCell ref="AD395:AF395"/>
    <mergeCell ref="H396:K396"/>
    <mergeCell ref="L396:M396"/>
    <mergeCell ref="W396:Z396"/>
    <mergeCell ref="AA396:AB396"/>
    <mergeCell ref="AL396:AO396"/>
    <mergeCell ref="AP396:AQ396"/>
    <mergeCell ref="BA396:BD396"/>
    <mergeCell ref="BE396:BF396"/>
    <mergeCell ref="BP396:BS396"/>
    <mergeCell ref="BT396:BU396"/>
    <mergeCell ref="CE396:CH396"/>
    <mergeCell ref="CI396:CJ396"/>
    <mergeCell ref="CT396:CW396"/>
    <mergeCell ref="CX396:CY396"/>
    <mergeCell ref="FF396:FG396"/>
    <mergeCell ref="FQ396:FT396"/>
    <mergeCell ref="FU396:FV396"/>
    <mergeCell ref="GF396:GI396"/>
    <mergeCell ref="GJ396:GK396"/>
    <mergeCell ref="DI396:DL396"/>
    <mergeCell ref="DM396:DN396"/>
    <mergeCell ref="DX396:EA396"/>
    <mergeCell ref="EB396:EC396"/>
    <mergeCell ref="EM396:EP396"/>
    <mergeCell ref="EQ396:ER396"/>
    <mergeCell ref="FB396:FE396"/>
    <mergeCell ref="AG394:AH394"/>
    <mergeCell ref="AL394:AO394"/>
    <mergeCell ref="AP394:AQ394"/>
    <mergeCell ref="AS394:AU394"/>
    <mergeCell ref="AV394:AW394"/>
    <mergeCell ref="BA394:BD394"/>
    <mergeCell ref="BE394:BF394"/>
    <mergeCell ref="DP397:DT397"/>
    <mergeCell ref="EE397:EI397"/>
    <mergeCell ref="ET397:EX397"/>
    <mergeCell ref="FI397:FM397"/>
    <mergeCell ref="FX397:GB397"/>
    <mergeCell ref="GM397:GQ397"/>
    <mergeCell ref="O397:S397"/>
    <mergeCell ref="AD397:AH397"/>
    <mergeCell ref="AS397:AW397"/>
    <mergeCell ref="BH397:BL397"/>
    <mergeCell ref="BW397:CA397"/>
    <mergeCell ref="CL397:CP397"/>
    <mergeCell ref="DA397:DE397"/>
    <mergeCell ref="H394:K394"/>
    <mergeCell ref="L394:M394"/>
    <mergeCell ref="O394:Q394"/>
    <mergeCell ref="R394:S394"/>
    <mergeCell ref="W394:Z394"/>
    <mergeCell ref="AA394:AB394"/>
    <mergeCell ref="AD394:AF394"/>
    <mergeCell ref="H398:M398"/>
    <mergeCell ref="O398:Q398"/>
    <mergeCell ref="R398:S398"/>
    <mergeCell ref="W398:AB398"/>
    <mergeCell ref="AD398:AF398"/>
    <mergeCell ref="AG398:AH398"/>
    <mergeCell ref="AL398:AQ398"/>
    <mergeCell ref="AS398:AU398"/>
    <mergeCell ref="AV398:AW398"/>
    <mergeCell ref="BA398:BF398"/>
    <mergeCell ref="BH398:BJ398"/>
    <mergeCell ref="BK398:BL398"/>
    <mergeCell ref="BP398:BU398"/>
    <mergeCell ref="BW398:BY398"/>
    <mergeCell ref="BZ398:CA398"/>
    <mergeCell ref="CE398:CJ398"/>
    <mergeCell ref="CL398:CN398"/>
    <mergeCell ref="CO398:CP398"/>
    <mergeCell ref="CT398:CY398"/>
    <mergeCell ref="DA398:DC398"/>
    <mergeCell ref="DD398:DE398"/>
    <mergeCell ref="DS392:DT392"/>
    <mergeCell ref="DX392:EC392"/>
    <mergeCell ref="CL392:CN392"/>
    <mergeCell ref="CO392:CP392"/>
    <mergeCell ref="CT392:CY392"/>
    <mergeCell ref="DA392:DC392"/>
    <mergeCell ref="DD392:DE392"/>
    <mergeCell ref="DI392:DN392"/>
    <mergeCell ref="DP392:DR392"/>
    <mergeCell ref="FL392:FM392"/>
    <mergeCell ref="FQ392:FV392"/>
    <mergeCell ref="EE392:EG392"/>
    <mergeCell ref="EH392:EI392"/>
    <mergeCell ref="EM392:ER392"/>
    <mergeCell ref="ET392:EV392"/>
    <mergeCell ref="EW392:EX392"/>
    <mergeCell ref="FB392:FG392"/>
    <mergeCell ref="FI392:FK392"/>
    <mergeCell ref="BK391:BL391"/>
    <mergeCell ref="BW391:BY391"/>
    <mergeCell ref="BZ391:CA391"/>
    <mergeCell ref="CL391:CN391"/>
    <mergeCell ref="CO391:CP391"/>
    <mergeCell ref="DA391:DC391"/>
    <mergeCell ref="DD391:DE391"/>
    <mergeCell ref="O391:Q391"/>
    <mergeCell ref="O392:Q392"/>
    <mergeCell ref="R392:S392"/>
    <mergeCell ref="W392:AB392"/>
    <mergeCell ref="AS391:AU391"/>
    <mergeCell ref="AS392:AU392"/>
    <mergeCell ref="AD392:AF392"/>
    <mergeCell ref="AG392:AH392"/>
    <mergeCell ref="BK392:BL392"/>
    <mergeCell ref="BP392:BU392"/>
    <mergeCell ref="BW392:BY392"/>
    <mergeCell ref="BZ392:CA392"/>
    <mergeCell ref="CE392:CJ392"/>
    <mergeCell ref="DP391:DR391"/>
    <mergeCell ref="DS391:DT391"/>
    <mergeCell ref="EE391:EG391"/>
    <mergeCell ref="EH391:EI391"/>
    <mergeCell ref="ET391:EV391"/>
    <mergeCell ref="EW391:EX391"/>
    <mergeCell ref="FI391:FK391"/>
    <mergeCell ref="GM391:GO391"/>
    <mergeCell ref="GM392:GO392"/>
    <mergeCell ref="FL391:FM391"/>
    <mergeCell ref="FX391:FZ391"/>
    <mergeCell ref="GA391:GB391"/>
    <mergeCell ref="GP391:GQ391"/>
    <mergeCell ref="FX392:FZ392"/>
    <mergeCell ref="GA392:GB392"/>
    <mergeCell ref="GF392:GK392"/>
    <mergeCell ref="GP392:GQ392"/>
    <mergeCell ref="EE393:EG393"/>
    <mergeCell ref="EH393:EI393"/>
    <mergeCell ref="EM393:EP393"/>
    <mergeCell ref="EQ393:ER393"/>
    <mergeCell ref="ET393:EV393"/>
    <mergeCell ref="EW393:EX393"/>
    <mergeCell ref="FB393:FE393"/>
    <mergeCell ref="GF393:GI393"/>
    <mergeCell ref="GJ393:GK393"/>
    <mergeCell ref="GM393:GO393"/>
    <mergeCell ref="GP393:GQ393"/>
    <mergeCell ref="FF393:FG393"/>
    <mergeCell ref="FI393:FK393"/>
    <mergeCell ref="FL393:FM393"/>
    <mergeCell ref="FQ393:FT393"/>
    <mergeCell ref="FU393:FV393"/>
    <mergeCell ref="FX393:FZ393"/>
    <mergeCell ref="GA393:GB393"/>
    <mergeCell ref="AV392:AW392"/>
    <mergeCell ref="BA392:BF392"/>
    <mergeCell ref="R391:S391"/>
    <mergeCell ref="AD391:AF391"/>
    <mergeCell ref="AG391:AH391"/>
    <mergeCell ref="AV391:AW391"/>
    <mergeCell ref="BH391:BJ391"/>
    <mergeCell ref="AL392:AQ392"/>
    <mergeCell ref="BH392:BJ392"/>
    <mergeCell ref="AD393:AF393"/>
    <mergeCell ref="AG393:AH393"/>
    <mergeCell ref="AL393:AO393"/>
    <mergeCell ref="AP393:AQ393"/>
    <mergeCell ref="AS393:AU393"/>
    <mergeCell ref="AV393:AW393"/>
    <mergeCell ref="BA393:BD393"/>
    <mergeCell ref="BE393:BF393"/>
    <mergeCell ref="BH393:BJ393"/>
    <mergeCell ref="BK393:BL393"/>
    <mergeCell ref="BP393:BS393"/>
    <mergeCell ref="BT393:BU393"/>
    <mergeCell ref="BW393:BY393"/>
    <mergeCell ref="BZ393:CA393"/>
    <mergeCell ref="CE393:CH393"/>
    <mergeCell ref="CI393:CJ393"/>
    <mergeCell ref="CL393:CN393"/>
    <mergeCell ref="CO393:CP393"/>
    <mergeCell ref="CT393:CW393"/>
    <mergeCell ref="CX393:CY393"/>
    <mergeCell ref="DA393:DC393"/>
    <mergeCell ref="DD393:DE393"/>
    <mergeCell ref="DI393:DL393"/>
    <mergeCell ref="DM393:DN393"/>
    <mergeCell ref="DP393:DR393"/>
    <mergeCell ref="DS393:DT393"/>
    <mergeCell ref="DX393:EA393"/>
    <mergeCell ref="EB393:EC393"/>
    <mergeCell ref="H392:M392"/>
    <mergeCell ref="H393:K393"/>
    <mergeCell ref="L393:M393"/>
    <mergeCell ref="O393:Q393"/>
    <mergeCell ref="R393:S393"/>
    <mergeCell ref="W393:Z393"/>
    <mergeCell ref="AA393:AB393"/>
    <mergeCell ref="GM398:GO398"/>
    <mergeCell ref="GP398:GQ398"/>
    <mergeCell ref="FB398:FG398"/>
    <mergeCell ref="FI398:FK398"/>
    <mergeCell ref="FL398:FM398"/>
    <mergeCell ref="FQ398:FV398"/>
    <mergeCell ref="FX398:FZ398"/>
    <mergeCell ref="GA398:GB398"/>
    <mergeCell ref="GF398:GK398"/>
    <mergeCell ref="GM404:GO404"/>
    <mergeCell ref="GP404:GQ404"/>
    <mergeCell ref="FB404:FE404"/>
    <mergeCell ref="FI404:FK404"/>
    <mergeCell ref="FL404:FM404"/>
    <mergeCell ref="FQ404:FT404"/>
    <mergeCell ref="FX404:FZ404"/>
    <mergeCell ref="GA404:GB404"/>
    <mergeCell ref="GF404:GI404"/>
    <mergeCell ref="DI404:DL404"/>
    <mergeCell ref="DI405:DL405"/>
    <mergeCell ref="CL404:CN404"/>
    <mergeCell ref="CO404:CP404"/>
    <mergeCell ref="CT404:CW404"/>
    <mergeCell ref="DA404:DC404"/>
    <mergeCell ref="DD404:DE404"/>
    <mergeCell ref="DP404:DR404"/>
    <mergeCell ref="DD405:DE405"/>
    <mergeCell ref="DP405:DR405"/>
    <mergeCell ref="DS405:DT405"/>
    <mergeCell ref="DX405:EA405"/>
    <mergeCell ref="EE405:EG405"/>
    <mergeCell ref="EH405:EI405"/>
    <mergeCell ref="EM405:EP405"/>
    <mergeCell ref="ET405:EV405"/>
    <mergeCell ref="EW405:EX405"/>
    <mergeCell ref="FB405:FE405"/>
    <mergeCell ref="FI405:FK405"/>
    <mergeCell ref="FL405:FM405"/>
    <mergeCell ref="FQ405:FT405"/>
    <mergeCell ref="FX405:FZ405"/>
    <mergeCell ref="GA405:GB405"/>
    <mergeCell ref="O403:S403"/>
    <mergeCell ref="O404:Q404"/>
    <mergeCell ref="R404:S404"/>
    <mergeCell ref="H405:K405"/>
    <mergeCell ref="O405:Q405"/>
    <mergeCell ref="R405:S405"/>
    <mergeCell ref="W405:Z405"/>
    <mergeCell ref="AD403:AH403"/>
    <mergeCell ref="AD404:AF404"/>
    <mergeCell ref="AG404:AH404"/>
    <mergeCell ref="AD405:AF405"/>
    <mergeCell ref="AG405:AH405"/>
    <mergeCell ref="AL405:AO405"/>
    <mergeCell ref="H403:K403"/>
    <mergeCell ref="AL403:AO403"/>
    <mergeCell ref="BA403:BD403"/>
    <mergeCell ref="H404:K404"/>
    <mergeCell ref="W404:Z404"/>
    <mergeCell ref="AL404:AO404"/>
    <mergeCell ref="BA404:BD404"/>
    <mergeCell ref="BH403:BL403"/>
    <mergeCell ref="BH404:BJ404"/>
    <mergeCell ref="BK404:BL404"/>
    <mergeCell ref="BP404:BS404"/>
    <mergeCell ref="BW404:BY404"/>
    <mergeCell ref="BZ404:CA404"/>
    <mergeCell ref="CE404:CH404"/>
    <mergeCell ref="DS404:DT404"/>
    <mergeCell ref="DX404:EA404"/>
    <mergeCell ref="EE404:EG404"/>
    <mergeCell ref="EH404:EI404"/>
    <mergeCell ref="EM404:EP404"/>
    <mergeCell ref="ET404:EV404"/>
    <mergeCell ref="EW404:EX404"/>
    <mergeCell ref="AS403:AW403"/>
    <mergeCell ref="AS404:AU404"/>
    <mergeCell ref="AV404:AW404"/>
    <mergeCell ref="AS405:AU405"/>
    <mergeCell ref="AV405:AW405"/>
    <mergeCell ref="BA405:BD405"/>
    <mergeCell ref="BH405:BJ405"/>
    <mergeCell ref="GF405:GI405"/>
    <mergeCell ref="GM405:GO405"/>
    <mergeCell ref="GP405:GQ405"/>
    <mergeCell ref="CT405:CW405"/>
    <mergeCell ref="DA405:DC405"/>
    <mergeCell ref="BK405:BL405"/>
    <mergeCell ref="BP405:BS405"/>
    <mergeCell ref="BW405:BY405"/>
    <mergeCell ref="BZ405:CA405"/>
    <mergeCell ref="CE405:CH405"/>
    <mergeCell ref="CL405:CN405"/>
    <mergeCell ref="CO405:CP405"/>
    <mergeCell ref="AS406:AU406"/>
    <mergeCell ref="AV406:AW406"/>
    <mergeCell ref="BA406:BD406"/>
    <mergeCell ref="BH406:BJ406"/>
    <mergeCell ref="BK406:BL406"/>
    <mergeCell ref="BP406:BS406"/>
    <mergeCell ref="BW406:BY406"/>
    <mergeCell ref="BZ406:CA406"/>
    <mergeCell ref="CE406:CH406"/>
    <mergeCell ref="CL406:CN406"/>
    <mergeCell ref="CO406:CP406"/>
    <mergeCell ref="CT406:CW406"/>
    <mergeCell ref="DA406:DC406"/>
    <mergeCell ref="DD406:DE406"/>
    <mergeCell ref="DI406:DL406"/>
    <mergeCell ref="DP406:DR406"/>
    <mergeCell ref="DS406:DT406"/>
    <mergeCell ref="DX406:EA406"/>
    <mergeCell ref="EE406:EG406"/>
    <mergeCell ref="EH406:EI406"/>
    <mergeCell ref="EM406:EP406"/>
    <mergeCell ref="GA406:GB406"/>
    <mergeCell ref="GF406:GI406"/>
    <mergeCell ref="GM406:GO406"/>
    <mergeCell ref="GP406:GQ406"/>
    <mergeCell ref="ET406:EV406"/>
    <mergeCell ref="EW406:EX406"/>
    <mergeCell ref="FB406:FE406"/>
    <mergeCell ref="FI406:FK406"/>
    <mergeCell ref="FL406:FM406"/>
    <mergeCell ref="FQ406:FT406"/>
    <mergeCell ref="FX406:FZ406"/>
    <mergeCell ref="EP410:EQ410"/>
    <mergeCell ref="FA410:FD410"/>
    <mergeCell ref="CS410:CV410"/>
    <mergeCell ref="CW410:CX410"/>
    <mergeCell ref="DH410:DK410"/>
    <mergeCell ref="DL410:DM410"/>
    <mergeCell ref="DW410:DZ410"/>
    <mergeCell ref="EA410:EB410"/>
    <mergeCell ref="EL410:EO410"/>
    <mergeCell ref="BD411:BE411"/>
    <mergeCell ref="BO411:BR411"/>
    <mergeCell ref="BS411:BT411"/>
    <mergeCell ref="CD411:CG411"/>
    <mergeCell ref="CH411:CI411"/>
    <mergeCell ref="CS411:CV411"/>
    <mergeCell ref="CW411:CX411"/>
    <mergeCell ref="G411:J411"/>
    <mergeCell ref="K411:L411"/>
    <mergeCell ref="V411:Y411"/>
    <mergeCell ref="Z411:AA411"/>
    <mergeCell ref="AK411:AN411"/>
    <mergeCell ref="AO411:AP411"/>
    <mergeCell ref="AZ411:BC411"/>
    <mergeCell ref="FA412:FD412"/>
    <mergeCell ref="FP412:FS412"/>
    <mergeCell ref="GE412:GH412"/>
    <mergeCell ref="AZ412:BC412"/>
    <mergeCell ref="BO412:BR412"/>
    <mergeCell ref="CD412:CG412"/>
    <mergeCell ref="CS412:CV412"/>
    <mergeCell ref="DH412:DK412"/>
    <mergeCell ref="DW412:DZ412"/>
    <mergeCell ref="EL412:EO412"/>
    <mergeCell ref="CH414:CI414"/>
    <mergeCell ref="CS414:CV414"/>
    <mergeCell ref="AK414:AN414"/>
    <mergeCell ref="AO414:AP414"/>
    <mergeCell ref="AZ414:BC414"/>
    <mergeCell ref="BD414:BE414"/>
    <mergeCell ref="BO414:BR414"/>
    <mergeCell ref="BS414:BT414"/>
    <mergeCell ref="CD414:CG414"/>
    <mergeCell ref="EM407:EP407"/>
    <mergeCell ref="FB407:FE407"/>
    <mergeCell ref="FQ407:FT407"/>
    <mergeCell ref="GF407:GI407"/>
    <mergeCell ref="AL407:AO407"/>
    <mergeCell ref="BA407:BD407"/>
    <mergeCell ref="BP407:BS407"/>
    <mergeCell ref="CE407:CH407"/>
    <mergeCell ref="CT407:CW407"/>
    <mergeCell ref="DI407:DL407"/>
    <mergeCell ref="DX407:EA407"/>
    <mergeCell ref="DH409:DM409"/>
    <mergeCell ref="DW409:EB409"/>
    <mergeCell ref="EL409:EQ409"/>
    <mergeCell ref="FA409:FF409"/>
    <mergeCell ref="FP409:FU409"/>
    <mergeCell ref="GE409:GJ409"/>
    <mergeCell ref="G409:L409"/>
    <mergeCell ref="V409:AA409"/>
    <mergeCell ref="AK409:AP409"/>
    <mergeCell ref="AZ409:BE409"/>
    <mergeCell ref="BO409:BT409"/>
    <mergeCell ref="CD409:CI409"/>
    <mergeCell ref="CS409:CX409"/>
    <mergeCell ref="FE410:FF410"/>
    <mergeCell ref="FP410:FS410"/>
    <mergeCell ref="FT410:FU410"/>
    <mergeCell ref="GE410:GH410"/>
    <mergeCell ref="GI410:GJ410"/>
    <mergeCell ref="AO410:AP410"/>
    <mergeCell ref="AZ410:BC410"/>
    <mergeCell ref="BD410:BE410"/>
    <mergeCell ref="BO410:BR410"/>
    <mergeCell ref="BS410:BT410"/>
    <mergeCell ref="CD410:CG410"/>
    <mergeCell ref="CH410:CI410"/>
    <mergeCell ref="FE411:FF411"/>
    <mergeCell ref="FP411:FS411"/>
    <mergeCell ref="FT411:FU411"/>
    <mergeCell ref="GE411:GH411"/>
    <mergeCell ref="GI411:GJ411"/>
    <mergeCell ref="DH411:DK411"/>
    <mergeCell ref="DL411:DM411"/>
    <mergeCell ref="DW411:DZ411"/>
    <mergeCell ref="EA411:EB411"/>
    <mergeCell ref="EL411:EO411"/>
    <mergeCell ref="EP411:EQ411"/>
    <mergeCell ref="FA411:FD411"/>
    <mergeCell ref="DW413:DZ413"/>
    <mergeCell ref="DW414:DZ414"/>
    <mergeCell ref="CH413:CI413"/>
    <mergeCell ref="CS413:CV413"/>
    <mergeCell ref="CW413:CX413"/>
    <mergeCell ref="DL413:DM413"/>
    <mergeCell ref="EA413:EB413"/>
    <mergeCell ref="CW414:CX414"/>
    <mergeCell ref="DL414:DM414"/>
    <mergeCell ref="EA414:EB414"/>
    <mergeCell ref="EP413:EQ413"/>
    <mergeCell ref="FA413:FD413"/>
    <mergeCell ref="FE413:FF413"/>
    <mergeCell ref="FP413:FS413"/>
    <mergeCell ref="FT413:FU413"/>
    <mergeCell ref="GE413:GH413"/>
    <mergeCell ref="GI413:GJ413"/>
    <mergeCell ref="EL413:EO413"/>
    <mergeCell ref="EL414:EO414"/>
    <mergeCell ref="EP414:EQ414"/>
    <mergeCell ref="FA414:FD414"/>
    <mergeCell ref="FE414:FF414"/>
    <mergeCell ref="FP414:FS414"/>
    <mergeCell ref="FT414:FU414"/>
    <mergeCell ref="H406:K406"/>
    <mergeCell ref="O406:Q406"/>
    <mergeCell ref="R406:S406"/>
    <mergeCell ref="AD406:AF406"/>
    <mergeCell ref="AG406:AH406"/>
    <mergeCell ref="AL406:AO406"/>
    <mergeCell ref="H407:K407"/>
    <mergeCell ref="G412:J412"/>
    <mergeCell ref="G413:J413"/>
    <mergeCell ref="K413:L413"/>
    <mergeCell ref="G414:J414"/>
    <mergeCell ref="K414:L414"/>
    <mergeCell ref="G415:J415"/>
    <mergeCell ref="K415:L415"/>
    <mergeCell ref="W406:Z406"/>
    <mergeCell ref="W407:Z407"/>
    <mergeCell ref="G410:J410"/>
    <mergeCell ref="K410:L410"/>
    <mergeCell ref="Z410:AA410"/>
    <mergeCell ref="AK410:AN410"/>
    <mergeCell ref="AK412:AN412"/>
    <mergeCell ref="AK413:AN413"/>
    <mergeCell ref="AO413:AP413"/>
    <mergeCell ref="AZ413:BC413"/>
    <mergeCell ref="BD413:BE413"/>
    <mergeCell ref="BO413:BR413"/>
    <mergeCell ref="BS413:BT413"/>
    <mergeCell ref="CD413:CG413"/>
    <mergeCell ref="GE414:GH414"/>
    <mergeCell ref="GI414:GJ414"/>
    <mergeCell ref="GE415:GH415"/>
    <mergeCell ref="GI415:GJ415"/>
    <mergeCell ref="V410:Y410"/>
    <mergeCell ref="V412:Y412"/>
    <mergeCell ref="V413:Y413"/>
    <mergeCell ref="Z413:AA413"/>
    <mergeCell ref="V414:Y414"/>
    <mergeCell ref="Z414:AA414"/>
    <mergeCell ref="V415:Y415"/>
    <mergeCell ref="EA415:EB415"/>
    <mergeCell ref="EL415:EO415"/>
    <mergeCell ref="EP415:EQ415"/>
    <mergeCell ref="FA415:FD415"/>
    <mergeCell ref="FE415:FF415"/>
    <mergeCell ref="FP415:FS415"/>
    <mergeCell ref="FT415:FU415"/>
    <mergeCell ref="DH413:DK413"/>
    <mergeCell ref="DH414:DK414"/>
    <mergeCell ref="CS415:CV415"/>
    <mergeCell ref="CW415:CX415"/>
    <mergeCell ref="DH415:DK415"/>
    <mergeCell ref="DL415:DM415"/>
    <mergeCell ref="DW415:DZ415"/>
    <mergeCell ref="FT419:FU419"/>
    <mergeCell ref="GE419:GH419"/>
    <mergeCell ref="GI419:GJ419"/>
    <mergeCell ref="DW419:DZ419"/>
    <mergeCell ref="EA419:EB419"/>
    <mergeCell ref="EL419:EO419"/>
    <mergeCell ref="EP419:EQ419"/>
    <mergeCell ref="FA419:FD419"/>
    <mergeCell ref="FE419:FF419"/>
    <mergeCell ref="FP419:FS419"/>
    <mergeCell ref="BS420:BT420"/>
    <mergeCell ref="CD420:CG420"/>
    <mergeCell ref="G420:J420"/>
    <mergeCell ref="K420:L420"/>
    <mergeCell ref="AK420:AN420"/>
    <mergeCell ref="AO420:AP420"/>
    <mergeCell ref="AZ420:BC420"/>
    <mergeCell ref="BD420:BE420"/>
    <mergeCell ref="BO420:BR420"/>
    <mergeCell ref="DH419:DK419"/>
    <mergeCell ref="DH420:DK420"/>
    <mergeCell ref="BS419:BT419"/>
    <mergeCell ref="CD419:CG419"/>
    <mergeCell ref="CH419:CI419"/>
    <mergeCell ref="CW419:CX419"/>
    <mergeCell ref="DL419:DM419"/>
    <mergeCell ref="CH420:CI420"/>
    <mergeCell ref="CW420:CX420"/>
    <mergeCell ref="FP420:FS420"/>
    <mergeCell ref="FT420:FU420"/>
    <mergeCell ref="GE420:GH420"/>
    <mergeCell ref="GI420:GJ420"/>
    <mergeCell ref="DL420:DM420"/>
    <mergeCell ref="DW420:DZ420"/>
    <mergeCell ref="EA420:EB420"/>
    <mergeCell ref="EL420:EO420"/>
    <mergeCell ref="EP420:EQ420"/>
    <mergeCell ref="FA420:FD420"/>
    <mergeCell ref="FE420:FF420"/>
    <mergeCell ref="DW434:DZ434"/>
    <mergeCell ref="EL434:EO434"/>
    <mergeCell ref="V433:Y433"/>
    <mergeCell ref="V434:Y434"/>
    <mergeCell ref="AZ434:BC434"/>
    <mergeCell ref="BO434:BR434"/>
    <mergeCell ref="CD434:CG434"/>
    <mergeCell ref="CS434:CV434"/>
    <mergeCell ref="DH434:DK434"/>
    <mergeCell ref="FI438:FM438"/>
    <mergeCell ref="FQ438:FV438"/>
    <mergeCell ref="FX438:GB438"/>
    <mergeCell ref="GF438:GK438"/>
    <mergeCell ref="GM438:GQ438"/>
    <mergeCell ref="GM439:GO439"/>
    <mergeCell ref="GP439:GQ439"/>
    <mergeCell ref="O438:S438"/>
    <mergeCell ref="O439:Q439"/>
    <mergeCell ref="R439:S439"/>
    <mergeCell ref="AD438:AH438"/>
    <mergeCell ref="AD439:AF439"/>
    <mergeCell ref="AG439:AH439"/>
    <mergeCell ref="BH438:BL438"/>
    <mergeCell ref="BP438:BU438"/>
    <mergeCell ref="BW438:CA438"/>
    <mergeCell ref="CE438:CJ438"/>
    <mergeCell ref="CL438:CP438"/>
    <mergeCell ref="CT438:CY438"/>
    <mergeCell ref="DA438:DE438"/>
    <mergeCell ref="DI438:DN438"/>
    <mergeCell ref="DP438:DT438"/>
    <mergeCell ref="DX438:EC438"/>
    <mergeCell ref="EE438:EI438"/>
    <mergeCell ref="EM438:ER438"/>
    <mergeCell ref="ET438:EX438"/>
    <mergeCell ref="FB438:FG438"/>
    <mergeCell ref="H438:M438"/>
    <mergeCell ref="W438:AB438"/>
    <mergeCell ref="AL438:AQ438"/>
    <mergeCell ref="BA438:BF438"/>
    <mergeCell ref="W439:Z439"/>
    <mergeCell ref="AL439:AO439"/>
    <mergeCell ref="BA439:BD439"/>
    <mergeCell ref="AS438:AW438"/>
    <mergeCell ref="AS439:AU439"/>
    <mergeCell ref="AV439:AW439"/>
    <mergeCell ref="AS440:AU440"/>
    <mergeCell ref="AV440:AW440"/>
    <mergeCell ref="BA440:BD440"/>
    <mergeCell ref="BH440:BJ440"/>
    <mergeCell ref="BK440:BL440"/>
    <mergeCell ref="BP440:BS440"/>
    <mergeCell ref="BW440:BY440"/>
    <mergeCell ref="BZ440:CA440"/>
    <mergeCell ref="CE440:CH440"/>
    <mergeCell ref="CL440:CN440"/>
    <mergeCell ref="CO440:CP440"/>
    <mergeCell ref="FL440:FM440"/>
    <mergeCell ref="FQ440:FT440"/>
    <mergeCell ref="FX440:FZ440"/>
    <mergeCell ref="GA440:GB440"/>
    <mergeCell ref="GF440:GI440"/>
    <mergeCell ref="GM440:GO440"/>
    <mergeCell ref="GP440:GQ440"/>
    <mergeCell ref="AL441:AO441"/>
    <mergeCell ref="AS441:AU441"/>
    <mergeCell ref="AV441:AW441"/>
    <mergeCell ref="BA441:BD441"/>
    <mergeCell ref="BH441:BJ441"/>
    <mergeCell ref="BK441:BL441"/>
    <mergeCell ref="BP441:BS441"/>
    <mergeCell ref="CT440:CW440"/>
    <mergeCell ref="DA440:DC440"/>
    <mergeCell ref="DD440:DE440"/>
    <mergeCell ref="DI440:DL440"/>
    <mergeCell ref="DP440:DR440"/>
    <mergeCell ref="DS440:DT440"/>
    <mergeCell ref="DX440:EA440"/>
    <mergeCell ref="FI441:FK441"/>
    <mergeCell ref="FL441:FM441"/>
    <mergeCell ref="FQ441:FT441"/>
    <mergeCell ref="FX441:FZ441"/>
    <mergeCell ref="GA441:GB441"/>
    <mergeCell ref="GF441:GI441"/>
    <mergeCell ref="GM441:GO441"/>
    <mergeCell ref="GP441:GQ441"/>
    <mergeCell ref="EE440:EG440"/>
    <mergeCell ref="EH440:EI440"/>
    <mergeCell ref="EM440:EP440"/>
    <mergeCell ref="ET440:EV440"/>
    <mergeCell ref="EW440:EX440"/>
    <mergeCell ref="FB440:FE440"/>
    <mergeCell ref="FI440:FK440"/>
    <mergeCell ref="EH439:EI439"/>
    <mergeCell ref="EM439:EP439"/>
    <mergeCell ref="DA439:DC439"/>
    <mergeCell ref="DD439:DE439"/>
    <mergeCell ref="DI439:DL439"/>
    <mergeCell ref="DP439:DR439"/>
    <mergeCell ref="DS439:DT439"/>
    <mergeCell ref="DX439:EA439"/>
    <mergeCell ref="EE439:EG439"/>
    <mergeCell ref="H439:K439"/>
    <mergeCell ref="O440:Q440"/>
    <mergeCell ref="R440:S440"/>
    <mergeCell ref="W440:Z440"/>
    <mergeCell ref="AD440:AF440"/>
    <mergeCell ref="AG440:AH440"/>
    <mergeCell ref="AL440:AO440"/>
    <mergeCell ref="O442:Q442"/>
    <mergeCell ref="R442:S442"/>
    <mergeCell ref="AD442:AF442"/>
    <mergeCell ref="AG442:AH442"/>
    <mergeCell ref="AS442:AU442"/>
    <mergeCell ref="AV442:AW442"/>
    <mergeCell ref="BH442:BJ442"/>
    <mergeCell ref="BK442:BL442"/>
    <mergeCell ref="H440:K440"/>
    <mergeCell ref="H441:K441"/>
    <mergeCell ref="O441:Q441"/>
    <mergeCell ref="R441:S441"/>
    <mergeCell ref="W441:Z441"/>
    <mergeCell ref="AD441:AF441"/>
    <mergeCell ref="AG441:AH441"/>
    <mergeCell ref="AS443:AU443"/>
    <mergeCell ref="AV443:AW443"/>
    <mergeCell ref="BA443:BF443"/>
    <mergeCell ref="BH443:BJ443"/>
    <mergeCell ref="BK443:BL443"/>
    <mergeCell ref="BP443:BU443"/>
    <mergeCell ref="BW443:BY443"/>
    <mergeCell ref="BZ443:CA443"/>
    <mergeCell ref="CE443:CJ443"/>
    <mergeCell ref="CL443:CN443"/>
    <mergeCell ref="CO443:CP443"/>
    <mergeCell ref="CT443:CY443"/>
    <mergeCell ref="DA443:DC443"/>
    <mergeCell ref="DD443:DE443"/>
    <mergeCell ref="DI443:DN443"/>
    <mergeCell ref="DP443:DR443"/>
    <mergeCell ref="DS443:DT443"/>
    <mergeCell ref="DX443:EC443"/>
    <mergeCell ref="EE443:EG443"/>
    <mergeCell ref="EH443:EI443"/>
    <mergeCell ref="EM443:ER443"/>
    <mergeCell ref="H443:M443"/>
    <mergeCell ref="O443:Q443"/>
    <mergeCell ref="R443:S443"/>
    <mergeCell ref="W443:AB443"/>
    <mergeCell ref="AD443:AF443"/>
    <mergeCell ref="AG443:AH443"/>
    <mergeCell ref="AL443:AQ443"/>
    <mergeCell ref="CS430:CV430"/>
    <mergeCell ref="DH430:DK430"/>
    <mergeCell ref="DW430:DZ430"/>
    <mergeCell ref="EL430:EO430"/>
    <mergeCell ref="FA430:FD430"/>
    <mergeCell ref="FP430:FS430"/>
    <mergeCell ref="GE430:GH430"/>
    <mergeCell ref="G429:J429"/>
    <mergeCell ref="G430:J430"/>
    <mergeCell ref="AK430:AN430"/>
    <mergeCell ref="BO430:BR430"/>
    <mergeCell ref="G431:J431"/>
    <mergeCell ref="AK431:AN431"/>
    <mergeCell ref="BO431:BR431"/>
    <mergeCell ref="FP431:FS431"/>
    <mergeCell ref="GE431:GH431"/>
    <mergeCell ref="FP433:FS433"/>
    <mergeCell ref="GE433:GH433"/>
    <mergeCell ref="FA434:FD434"/>
    <mergeCell ref="FP434:FS434"/>
    <mergeCell ref="GE434:GH434"/>
    <mergeCell ref="CD430:CG430"/>
    <mergeCell ref="CD431:CG431"/>
    <mergeCell ref="CS431:CV431"/>
    <mergeCell ref="DH431:DK431"/>
    <mergeCell ref="DW431:DZ431"/>
    <mergeCell ref="EL431:EO431"/>
    <mergeCell ref="FA431:FD431"/>
    <mergeCell ref="DW432:DZ432"/>
    <mergeCell ref="EL432:EO432"/>
    <mergeCell ref="FA432:FD432"/>
    <mergeCell ref="FP432:FS432"/>
    <mergeCell ref="GE432:GH432"/>
    <mergeCell ref="AZ430:BC430"/>
    <mergeCell ref="AZ431:BC431"/>
    <mergeCell ref="AZ432:BC432"/>
    <mergeCell ref="BO432:BR432"/>
    <mergeCell ref="CD432:CG432"/>
    <mergeCell ref="CS432:CV432"/>
    <mergeCell ref="DH432:DK432"/>
    <mergeCell ref="V430:Y430"/>
    <mergeCell ref="V431:Y431"/>
    <mergeCell ref="G432:J432"/>
    <mergeCell ref="V432:Y432"/>
    <mergeCell ref="AK432:AN432"/>
    <mergeCell ref="G433:J433"/>
    <mergeCell ref="G434:J434"/>
    <mergeCell ref="AK434:AN434"/>
    <mergeCell ref="CO439:CP439"/>
    <mergeCell ref="CT439:CW439"/>
    <mergeCell ref="BH439:BJ439"/>
    <mergeCell ref="BK439:BL439"/>
    <mergeCell ref="BP439:BS439"/>
    <mergeCell ref="BW439:BY439"/>
    <mergeCell ref="BZ439:CA439"/>
    <mergeCell ref="CE439:CH439"/>
    <mergeCell ref="CL439:CN439"/>
    <mergeCell ref="GA439:GB439"/>
    <mergeCell ref="GF439:GI439"/>
    <mergeCell ref="ET439:EV439"/>
    <mergeCell ref="EW439:EX439"/>
    <mergeCell ref="FB439:FE439"/>
    <mergeCell ref="FI439:FK439"/>
    <mergeCell ref="FL439:FM439"/>
    <mergeCell ref="FQ439:FT439"/>
    <mergeCell ref="FX439:FZ439"/>
    <mergeCell ref="DD441:DE441"/>
    <mergeCell ref="DI441:DL441"/>
    <mergeCell ref="BW441:BY441"/>
    <mergeCell ref="BZ441:CA441"/>
    <mergeCell ref="CE441:CH441"/>
    <mergeCell ref="CL441:CN441"/>
    <mergeCell ref="CO441:CP441"/>
    <mergeCell ref="CT441:CW441"/>
    <mergeCell ref="DA441:DC441"/>
    <mergeCell ref="BW442:BY442"/>
    <mergeCell ref="BZ442:CA442"/>
    <mergeCell ref="CL442:CN442"/>
    <mergeCell ref="CO442:CP442"/>
    <mergeCell ref="DA442:DC442"/>
    <mergeCell ref="DD442:DE442"/>
    <mergeCell ref="DP442:DR442"/>
    <mergeCell ref="FX442:FZ442"/>
    <mergeCell ref="GA442:GB442"/>
    <mergeCell ref="GM442:GO442"/>
    <mergeCell ref="GP442:GQ442"/>
    <mergeCell ref="DS442:DT442"/>
    <mergeCell ref="EE442:EG442"/>
    <mergeCell ref="EH442:EI442"/>
    <mergeCell ref="ET442:EV442"/>
    <mergeCell ref="EW442:EX442"/>
    <mergeCell ref="FI442:FK442"/>
    <mergeCell ref="FL442:FM442"/>
    <mergeCell ref="EW441:EX441"/>
    <mergeCell ref="FB441:FE441"/>
    <mergeCell ref="DP441:DR441"/>
    <mergeCell ref="DS441:DT441"/>
    <mergeCell ref="DX441:EA441"/>
    <mergeCell ref="EE441:EG441"/>
    <mergeCell ref="EH441:EI441"/>
    <mergeCell ref="EM441:EP441"/>
    <mergeCell ref="ET441:EV441"/>
    <mergeCell ref="GA443:GB443"/>
    <mergeCell ref="GF443:GK443"/>
    <mergeCell ref="GM443:GO443"/>
    <mergeCell ref="GP443:GQ443"/>
    <mergeCell ref="ET443:EV443"/>
    <mergeCell ref="EW443:EX443"/>
    <mergeCell ref="FB443:FG443"/>
    <mergeCell ref="FI443:FK443"/>
    <mergeCell ref="FL443:FM443"/>
    <mergeCell ref="FQ443:FV443"/>
    <mergeCell ref="FX443:FZ443"/>
    <mergeCell ref="AG444:AH444"/>
    <mergeCell ref="AL444:AO444"/>
    <mergeCell ref="AP444:AQ444"/>
    <mergeCell ref="AS444:AU444"/>
    <mergeCell ref="AV444:AW444"/>
    <mergeCell ref="BA444:BD444"/>
    <mergeCell ref="BE444:BF444"/>
    <mergeCell ref="H444:K444"/>
    <mergeCell ref="L444:M444"/>
    <mergeCell ref="O444:Q444"/>
    <mergeCell ref="R444:S444"/>
    <mergeCell ref="W444:Z444"/>
    <mergeCell ref="AA444:AB444"/>
    <mergeCell ref="AD444:AF444"/>
    <mergeCell ref="W449:AB449"/>
    <mergeCell ref="W450:Z450"/>
    <mergeCell ref="H449:M449"/>
    <mergeCell ref="R449:S449"/>
    <mergeCell ref="AD449:AF449"/>
    <mergeCell ref="AG449:AH449"/>
    <mergeCell ref="AL449:AQ449"/>
    <mergeCell ref="H450:K450"/>
    <mergeCell ref="R450:S450"/>
    <mergeCell ref="AL450:AO450"/>
    <mergeCell ref="DX449:EC449"/>
    <mergeCell ref="DX450:EA450"/>
    <mergeCell ref="EE450:EG450"/>
    <mergeCell ref="EH450:EI450"/>
    <mergeCell ref="DI449:DN449"/>
    <mergeCell ref="DS449:DT449"/>
    <mergeCell ref="EE449:EG449"/>
    <mergeCell ref="EH449:EI449"/>
    <mergeCell ref="EM449:ER449"/>
    <mergeCell ref="DI450:DL450"/>
    <mergeCell ref="DS450:DT450"/>
    <mergeCell ref="EM450:EP450"/>
    <mergeCell ref="GA450:GB450"/>
    <mergeCell ref="GF450:GI450"/>
    <mergeCell ref="ET450:EV450"/>
    <mergeCell ref="EW450:EX450"/>
    <mergeCell ref="FB450:FE450"/>
    <mergeCell ref="FI450:FK450"/>
    <mergeCell ref="FL450:FM450"/>
    <mergeCell ref="FQ450:FT450"/>
    <mergeCell ref="FX450:FZ450"/>
    <mergeCell ref="AS449:AU449"/>
    <mergeCell ref="AV449:AW449"/>
    <mergeCell ref="BA449:BF449"/>
    <mergeCell ref="BH449:BJ449"/>
    <mergeCell ref="BK449:BL449"/>
    <mergeCell ref="BP449:BU449"/>
    <mergeCell ref="BW449:BY449"/>
    <mergeCell ref="BZ449:CA449"/>
    <mergeCell ref="CE449:CJ449"/>
    <mergeCell ref="CL449:CN449"/>
    <mergeCell ref="CO449:CP449"/>
    <mergeCell ref="CT449:CY449"/>
    <mergeCell ref="DA449:DC449"/>
    <mergeCell ref="DD449:DE449"/>
    <mergeCell ref="GA449:GB449"/>
    <mergeCell ref="GF449:GK449"/>
    <mergeCell ref="GM449:GO449"/>
    <mergeCell ref="GP449:GQ449"/>
    <mergeCell ref="GM450:GO450"/>
    <mergeCell ref="GP450:GQ450"/>
    <mergeCell ref="O449:Q449"/>
    <mergeCell ref="O450:Q450"/>
    <mergeCell ref="AD450:AF450"/>
    <mergeCell ref="AG450:AH450"/>
    <mergeCell ref="AS450:AU450"/>
    <mergeCell ref="AV450:AW450"/>
    <mergeCell ref="BA450:BD450"/>
    <mergeCell ref="BH450:BJ450"/>
    <mergeCell ref="BK450:BL450"/>
    <mergeCell ref="DP449:DR449"/>
    <mergeCell ref="DP450:DR450"/>
    <mergeCell ref="ET449:EV449"/>
    <mergeCell ref="EW449:EX449"/>
    <mergeCell ref="FB449:FG449"/>
    <mergeCell ref="FI449:FK449"/>
    <mergeCell ref="FL449:FM449"/>
    <mergeCell ref="FQ449:FV449"/>
    <mergeCell ref="FX449:FZ449"/>
    <mergeCell ref="W451:Z451"/>
    <mergeCell ref="W452:Z452"/>
    <mergeCell ref="AD452:AF452"/>
    <mergeCell ref="AG452:AH452"/>
    <mergeCell ref="H451:K451"/>
    <mergeCell ref="R451:S451"/>
    <mergeCell ref="AD451:AF451"/>
    <mergeCell ref="AG451:AH451"/>
    <mergeCell ref="AL451:AO451"/>
    <mergeCell ref="H452:K452"/>
    <mergeCell ref="R452:S452"/>
    <mergeCell ref="AL452:AO452"/>
    <mergeCell ref="EE452:EG452"/>
    <mergeCell ref="EH452:EI452"/>
    <mergeCell ref="CT452:CW452"/>
    <mergeCell ref="DA452:DC452"/>
    <mergeCell ref="DD452:DE452"/>
    <mergeCell ref="DI452:DL452"/>
    <mergeCell ref="DP452:DR452"/>
    <mergeCell ref="DS452:DT452"/>
    <mergeCell ref="DX452:EA452"/>
    <mergeCell ref="ET451:EV451"/>
    <mergeCell ref="ET452:EV452"/>
    <mergeCell ref="DX451:EA451"/>
    <mergeCell ref="EE451:EG451"/>
    <mergeCell ref="EH451:EI451"/>
    <mergeCell ref="EM451:EP451"/>
    <mergeCell ref="EW451:EX451"/>
    <mergeCell ref="EM452:EP452"/>
    <mergeCell ref="EW452:EX452"/>
    <mergeCell ref="BP450:BS450"/>
    <mergeCell ref="BW450:BY450"/>
    <mergeCell ref="BZ450:CA450"/>
    <mergeCell ref="CE450:CH450"/>
    <mergeCell ref="CL450:CN450"/>
    <mergeCell ref="CO450:CP450"/>
    <mergeCell ref="CT450:CW450"/>
    <mergeCell ref="DA450:DC450"/>
    <mergeCell ref="DD450:DE450"/>
    <mergeCell ref="DA451:DC451"/>
    <mergeCell ref="DD451:DE451"/>
    <mergeCell ref="DI451:DL451"/>
    <mergeCell ref="DP451:DR451"/>
    <mergeCell ref="DS451:DT451"/>
    <mergeCell ref="FI451:FK451"/>
    <mergeCell ref="FL451:FM451"/>
    <mergeCell ref="FQ451:FT451"/>
    <mergeCell ref="FX451:FZ451"/>
    <mergeCell ref="GA451:GB451"/>
    <mergeCell ref="GF451:GI451"/>
    <mergeCell ref="GM451:GO451"/>
    <mergeCell ref="GP451:GQ451"/>
    <mergeCell ref="O451:Q451"/>
    <mergeCell ref="O452:Q452"/>
    <mergeCell ref="AS451:AU451"/>
    <mergeCell ref="AV451:AW451"/>
    <mergeCell ref="BA451:BD451"/>
    <mergeCell ref="BH451:BJ451"/>
    <mergeCell ref="BK451:BL451"/>
    <mergeCell ref="BP451:BS451"/>
    <mergeCell ref="BW451:BY451"/>
    <mergeCell ref="BZ451:CA451"/>
    <mergeCell ref="CE451:CH451"/>
    <mergeCell ref="CL451:CN451"/>
    <mergeCell ref="CO451:CP451"/>
    <mergeCell ref="CT451:CW451"/>
    <mergeCell ref="CL452:CN452"/>
    <mergeCell ref="CO452:CP452"/>
    <mergeCell ref="GF452:GI452"/>
    <mergeCell ref="GM452:GO452"/>
    <mergeCell ref="GP452:GQ452"/>
    <mergeCell ref="FB451:FE451"/>
    <mergeCell ref="FB452:FE452"/>
    <mergeCell ref="FI452:FK452"/>
    <mergeCell ref="FL452:FM452"/>
    <mergeCell ref="FQ452:FT452"/>
    <mergeCell ref="FX452:FZ452"/>
    <mergeCell ref="GA452:GB452"/>
    <mergeCell ref="BZ452:CA452"/>
    <mergeCell ref="CE452:CH452"/>
    <mergeCell ref="CE453:CH453"/>
    <mergeCell ref="AS452:AU452"/>
    <mergeCell ref="AV452:AW452"/>
    <mergeCell ref="BA452:BD452"/>
    <mergeCell ref="BH452:BJ452"/>
    <mergeCell ref="BK452:BL452"/>
    <mergeCell ref="BP452:BS452"/>
    <mergeCell ref="BW452:BY452"/>
    <mergeCell ref="DX453:EA453"/>
    <mergeCell ref="EM453:EP453"/>
    <mergeCell ref="FB453:FE453"/>
    <mergeCell ref="FQ453:FT453"/>
    <mergeCell ref="GF453:GI453"/>
    <mergeCell ref="H453:K453"/>
    <mergeCell ref="W453:Z453"/>
    <mergeCell ref="AL453:AO453"/>
    <mergeCell ref="BA453:BD453"/>
    <mergeCell ref="BP453:BS453"/>
    <mergeCell ref="CT453:CW453"/>
    <mergeCell ref="DI453:DL453"/>
    <mergeCell ref="BH454:BL454"/>
    <mergeCell ref="BP454:BS454"/>
    <mergeCell ref="BW454:CA454"/>
    <mergeCell ref="CE454:CH454"/>
    <mergeCell ref="CL454:CP454"/>
    <mergeCell ref="CT454:CW454"/>
    <mergeCell ref="DA454:DE454"/>
    <mergeCell ref="FI454:FM454"/>
    <mergeCell ref="FQ454:FT454"/>
    <mergeCell ref="FX454:GB454"/>
    <mergeCell ref="GF454:GI454"/>
    <mergeCell ref="GM454:GQ454"/>
    <mergeCell ref="DI454:DL454"/>
    <mergeCell ref="DP454:DT454"/>
    <mergeCell ref="DX454:EA454"/>
    <mergeCell ref="EE454:EI454"/>
    <mergeCell ref="EM454:EP454"/>
    <mergeCell ref="ET454:EX454"/>
    <mergeCell ref="FB454:FE454"/>
    <mergeCell ref="O454:S454"/>
    <mergeCell ref="O455:Q455"/>
    <mergeCell ref="R455:S455"/>
    <mergeCell ref="AD454:AH454"/>
    <mergeCell ref="AD455:AF455"/>
    <mergeCell ref="AG455:AH455"/>
    <mergeCell ref="AS454:AW454"/>
    <mergeCell ref="AS455:AU455"/>
    <mergeCell ref="AV455:AW455"/>
    <mergeCell ref="H454:K454"/>
    <mergeCell ref="W454:Z454"/>
    <mergeCell ref="AL454:AO454"/>
    <mergeCell ref="BA454:BD454"/>
    <mergeCell ref="H455:K455"/>
    <mergeCell ref="W455:Z455"/>
    <mergeCell ref="AL455:AO455"/>
    <mergeCell ref="BA455:BD455"/>
    <mergeCell ref="BH455:BJ455"/>
    <mergeCell ref="BK455:BL455"/>
    <mergeCell ref="BP455:BS455"/>
    <mergeCell ref="BW455:BY455"/>
    <mergeCell ref="BZ455:CA455"/>
    <mergeCell ref="CE455:CH455"/>
    <mergeCell ref="CL455:CN455"/>
    <mergeCell ref="CO455:CP455"/>
    <mergeCell ref="CT455:CW455"/>
    <mergeCell ref="DA455:DC455"/>
    <mergeCell ref="DD455:DE455"/>
    <mergeCell ref="DI455:DL455"/>
    <mergeCell ref="DP455:DR455"/>
    <mergeCell ref="DS455:DT455"/>
    <mergeCell ref="DX455:EA455"/>
    <mergeCell ref="EE455:EG455"/>
    <mergeCell ref="EH455:EI455"/>
    <mergeCell ref="EM455:EP455"/>
    <mergeCell ref="ET455:EV455"/>
    <mergeCell ref="EW455:EX455"/>
    <mergeCell ref="GM455:GO455"/>
    <mergeCell ref="GP455:GQ455"/>
    <mergeCell ref="GM456:GO456"/>
    <mergeCell ref="GP456:GQ456"/>
    <mergeCell ref="FB455:FE455"/>
    <mergeCell ref="FI455:FK455"/>
    <mergeCell ref="FL455:FM455"/>
    <mergeCell ref="FQ455:FT455"/>
    <mergeCell ref="FX455:FZ455"/>
    <mergeCell ref="GA455:GB455"/>
    <mergeCell ref="GF455:GI455"/>
    <mergeCell ref="AS456:AU456"/>
    <mergeCell ref="AV456:AW456"/>
    <mergeCell ref="BA456:BD456"/>
    <mergeCell ref="BH456:BJ456"/>
    <mergeCell ref="BK456:BL456"/>
    <mergeCell ref="BP456:BS456"/>
    <mergeCell ref="BW456:BY456"/>
    <mergeCell ref="BZ456:CA456"/>
    <mergeCell ref="CE456:CH456"/>
    <mergeCell ref="CL456:CN456"/>
    <mergeCell ref="CO456:CP456"/>
    <mergeCell ref="CT456:CW456"/>
    <mergeCell ref="DA456:DC456"/>
    <mergeCell ref="DD456:DE456"/>
    <mergeCell ref="DI456:DL456"/>
    <mergeCell ref="DP456:DR456"/>
    <mergeCell ref="DS456:DT456"/>
    <mergeCell ref="DX456:EA456"/>
    <mergeCell ref="EE456:EG456"/>
    <mergeCell ref="EH456:EI456"/>
    <mergeCell ref="EM456:EP456"/>
    <mergeCell ref="GA456:GB456"/>
    <mergeCell ref="GF456:GI456"/>
    <mergeCell ref="ET456:EV456"/>
    <mergeCell ref="EW456:EX456"/>
    <mergeCell ref="FB456:FE456"/>
    <mergeCell ref="FI456:FK456"/>
    <mergeCell ref="FL456:FM456"/>
    <mergeCell ref="FQ456:FT456"/>
    <mergeCell ref="FX456:FZ456"/>
    <mergeCell ref="O456:Q456"/>
    <mergeCell ref="O457:Q457"/>
    <mergeCell ref="W456:Z456"/>
    <mergeCell ref="W457:Z457"/>
    <mergeCell ref="AD457:AF457"/>
    <mergeCell ref="AG457:AH457"/>
    <mergeCell ref="H456:K456"/>
    <mergeCell ref="R456:S456"/>
    <mergeCell ref="AD456:AF456"/>
    <mergeCell ref="AG456:AH456"/>
    <mergeCell ref="AL456:AO456"/>
    <mergeCell ref="H457:K457"/>
    <mergeCell ref="R457:S457"/>
    <mergeCell ref="AL457:AO457"/>
    <mergeCell ref="AS457:AU457"/>
    <mergeCell ref="AV457:AW457"/>
    <mergeCell ref="BA457:BD457"/>
    <mergeCell ref="BH457:BJ457"/>
    <mergeCell ref="BK457:BL457"/>
    <mergeCell ref="BP457:BS457"/>
    <mergeCell ref="BW457:BY457"/>
    <mergeCell ref="BZ457:CA457"/>
    <mergeCell ref="CE457:CH457"/>
    <mergeCell ref="CL457:CN457"/>
    <mergeCell ref="CO457:CP457"/>
    <mergeCell ref="CT457:CW457"/>
    <mergeCell ref="DA457:DC457"/>
    <mergeCell ref="GF457:GI457"/>
    <mergeCell ref="GM457:GO457"/>
    <mergeCell ref="GP457:GQ457"/>
    <mergeCell ref="DD457:DE457"/>
    <mergeCell ref="DI457:DL457"/>
    <mergeCell ref="DP457:DR457"/>
    <mergeCell ref="DS457:DT457"/>
    <mergeCell ref="DX457:EA457"/>
    <mergeCell ref="EE457:EG457"/>
    <mergeCell ref="EH457:EI457"/>
    <mergeCell ref="BH445:BJ445"/>
    <mergeCell ref="BK445:BL445"/>
    <mergeCell ref="BP445:BS445"/>
    <mergeCell ref="BT445:BU445"/>
    <mergeCell ref="BW445:BY445"/>
    <mergeCell ref="BZ445:CA445"/>
    <mergeCell ref="CE445:CH445"/>
    <mergeCell ref="CI445:CJ445"/>
    <mergeCell ref="CL445:CN445"/>
    <mergeCell ref="CO445:CP445"/>
    <mergeCell ref="CT445:CW445"/>
    <mergeCell ref="CX445:CY445"/>
    <mergeCell ref="DA445:DC445"/>
    <mergeCell ref="DD445:DE445"/>
    <mergeCell ref="DI445:DL445"/>
    <mergeCell ref="DM445:DN445"/>
    <mergeCell ref="DP445:DR445"/>
    <mergeCell ref="DS445:DT445"/>
    <mergeCell ref="DX445:EA445"/>
    <mergeCell ref="EB445:EC445"/>
    <mergeCell ref="EE445:EG445"/>
    <mergeCell ref="EH445:EI445"/>
    <mergeCell ref="EM445:EP445"/>
    <mergeCell ref="EQ445:ER445"/>
    <mergeCell ref="ET445:EV445"/>
    <mergeCell ref="EW445:EX445"/>
    <mergeCell ref="FB445:FE445"/>
    <mergeCell ref="FF445:FG445"/>
    <mergeCell ref="BH444:BJ444"/>
    <mergeCell ref="BK444:BL444"/>
    <mergeCell ref="BP444:BS444"/>
    <mergeCell ref="BT444:BU444"/>
    <mergeCell ref="BW444:BY444"/>
    <mergeCell ref="BZ444:CA444"/>
    <mergeCell ref="CE444:CH444"/>
    <mergeCell ref="CI444:CJ444"/>
    <mergeCell ref="CL444:CN444"/>
    <mergeCell ref="CO444:CP444"/>
    <mergeCell ref="CT444:CW444"/>
    <mergeCell ref="CX444:CY444"/>
    <mergeCell ref="DA444:DC444"/>
    <mergeCell ref="DD444:DE444"/>
    <mergeCell ref="DI444:DL444"/>
    <mergeCell ref="DM444:DN444"/>
    <mergeCell ref="DP444:DR444"/>
    <mergeCell ref="DS444:DT444"/>
    <mergeCell ref="DX444:EA444"/>
    <mergeCell ref="EB444:EC444"/>
    <mergeCell ref="EE444:EG444"/>
    <mergeCell ref="EH444:EI444"/>
    <mergeCell ref="EM444:EP444"/>
    <mergeCell ref="EQ444:ER444"/>
    <mergeCell ref="ET444:EV444"/>
    <mergeCell ref="EW444:EX444"/>
    <mergeCell ref="FB444:FE444"/>
    <mergeCell ref="FF444:FG444"/>
    <mergeCell ref="GJ444:GK444"/>
    <mergeCell ref="GM444:GO444"/>
    <mergeCell ref="GP444:GQ444"/>
    <mergeCell ref="FI444:FK444"/>
    <mergeCell ref="FL444:FM444"/>
    <mergeCell ref="FQ444:FT444"/>
    <mergeCell ref="FU444:FV444"/>
    <mergeCell ref="FX444:FZ444"/>
    <mergeCell ref="GA444:GB444"/>
    <mergeCell ref="GF444:GI444"/>
    <mergeCell ref="GJ445:GK445"/>
    <mergeCell ref="GM445:GO445"/>
    <mergeCell ref="GP445:GQ445"/>
    <mergeCell ref="FI445:FK445"/>
    <mergeCell ref="FL445:FM445"/>
    <mergeCell ref="FQ445:FT445"/>
    <mergeCell ref="FU445:FV445"/>
    <mergeCell ref="FX445:FZ445"/>
    <mergeCell ref="GA445:GB445"/>
    <mergeCell ref="GF445:GI445"/>
    <mergeCell ref="DI446:DL446"/>
    <mergeCell ref="DM446:DN446"/>
    <mergeCell ref="DP446:DR446"/>
    <mergeCell ref="DS446:DT446"/>
    <mergeCell ref="DX446:EA446"/>
    <mergeCell ref="EB446:EC446"/>
    <mergeCell ref="EE446:EG446"/>
    <mergeCell ref="FQ446:FT446"/>
    <mergeCell ref="FU446:FV446"/>
    <mergeCell ref="FX446:FZ446"/>
    <mergeCell ref="GA446:GB446"/>
    <mergeCell ref="GF446:GI446"/>
    <mergeCell ref="GJ446:GK446"/>
    <mergeCell ref="GM446:GO446"/>
    <mergeCell ref="GP446:GQ446"/>
    <mergeCell ref="EH446:EI446"/>
    <mergeCell ref="EM446:EP446"/>
    <mergeCell ref="EQ446:ER446"/>
    <mergeCell ref="ET446:EV446"/>
    <mergeCell ref="EW446:EX446"/>
    <mergeCell ref="FB446:FE446"/>
    <mergeCell ref="FF446:FG446"/>
    <mergeCell ref="AG445:AH445"/>
    <mergeCell ref="AL445:AO445"/>
    <mergeCell ref="AP445:AQ445"/>
    <mergeCell ref="AS445:AU445"/>
    <mergeCell ref="AV445:AW445"/>
    <mergeCell ref="BA445:BD445"/>
    <mergeCell ref="BE445:BF445"/>
    <mergeCell ref="H445:K445"/>
    <mergeCell ref="L445:M445"/>
    <mergeCell ref="O445:Q445"/>
    <mergeCell ref="R445:S445"/>
    <mergeCell ref="W445:Z445"/>
    <mergeCell ref="AA445:AB445"/>
    <mergeCell ref="AD445:AF445"/>
    <mergeCell ref="AG446:AH446"/>
    <mergeCell ref="AL446:AO446"/>
    <mergeCell ref="AP446:AQ446"/>
    <mergeCell ref="AS446:AU446"/>
    <mergeCell ref="AV446:AW446"/>
    <mergeCell ref="BA446:BD446"/>
    <mergeCell ref="BE446:BF446"/>
    <mergeCell ref="BH446:BJ446"/>
    <mergeCell ref="BK446:BL446"/>
    <mergeCell ref="BP446:BS446"/>
    <mergeCell ref="BT446:BU446"/>
    <mergeCell ref="BW446:BY446"/>
    <mergeCell ref="BZ446:CA446"/>
    <mergeCell ref="CE446:CH446"/>
    <mergeCell ref="CI446:CJ446"/>
    <mergeCell ref="CL446:CN446"/>
    <mergeCell ref="CO446:CP446"/>
    <mergeCell ref="CT446:CW446"/>
    <mergeCell ref="CX446:CY446"/>
    <mergeCell ref="DA446:DC446"/>
    <mergeCell ref="DD446:DE446"/>
    <mergeCell ref="FI446:FK446"/>
    <mergeCell ref="FL446:FM446"/>
    <mergeCell ref="H446:K446"/>
    <mergeCell ref="L446:M446"/>
    <mergeCell ref="O446:Q446"/>
    <mergeCell ref="R446:S446"/>
    <mergeCell ref="W446:Z446"/>
    <mergeCell ref="AA446:AB446"/>
    <mergeCell ref="AD446:AF446"/>
    <mergeCell ref="BE447:BF447"/>
    <mergeCell ref="BP447:BS447"/>
    <mergeCell ref="BT447:BU447"/>
    <mergeCell ref="CE447:CH447"/>
    <mergeCell ref="CI447:CJ447"/>
    <mergeCell ref="CT447:CW447"/>
    <mergeCell ref="CX447:CY447"/>
    <mergeCell ref="FF447:FG447"/>
    <mergeCell ref="FQ447:FT447"/>
    <mergeCell ref="FU447:FV447"/>
    <mergeCell ref="GF447:GI447"/>
    <mergeCell ref="GJ447:GK447"/>
    <mergeCell ref="DI447:DL447"/>
    <mergeCell ref="DM447:DN447"/>
    <mergeCell ref="DX447:EA447"/>
    <mergeCell ref="EB447:EC447"/>
    <mergeCell ref="EM447:EP447"/>
    <mergeCell ref="EQ447:ER447"/>
    <mergeCell ref="FB447:FE447"/>
    <mergeCell ref="AA447:AB447"/>
    <mergeCell ref="AD448:AH448"/>
    <mergeCell ref="ET448:EX448"/>
    <mergeCell ref="FI448:FM448"/>
    <mergeCell ref="FX448:GB448"/>
    <mergeCell ref="GM448:GQ448"/>
    <mergeCell ref="AS448:AW448"/>
    <mergeCell ref="BH448:BL448"/>
    <mergeCell ref="BW448:CA448"/>
    <mergeCell ref="CL448:CP448"/>
    <mergeCell ref="DA448:DE448"/>
    <mergeCell ref="DP448:DT448"/>
    <mergeCell ref="EE448:EI448"/>
    <mergeCell ref="H447:K447"/>
    <mergeCell ref="L447:M447"/>
    <mergeCell ref="W447:Z447"/>
    <mergeCell ref="AL447:AO447"/>
    <mergeCell ref="AP447:AQ447"/>
    <mergeCell ref="BA447:BD447"/>
    <mergeCell ref="O448:S448"/>
    <mergeCell ref="FX457:FZ457"/>
    <mergeCell ref="GA457:GB457"/>
    <mergeCell ref="EM457:EP457"/>
    <mergeCell ref="ET457:EV457"/>
    <mergeCell ref="EW457:EX457"/>
    <mergeCell ref="FB457:FE457"/>
    <mergeCell ref="FI457:FK457"/>
    <mergeCell ref="FL457:FM457"/>
    <mergeCell ref="FQ457:FT457"/>
    <mergeCell ref="DI458:DL458"/>
    <mergeCell ref="DX458:EA458"/>
    <mergeCell ref="EM458:EP458"/>
    <mergeCell ref="FB458:FE458"/>
    <mergeCell ref="FQ458:FT458"/>
    <mergeCell ref="GF458:GI458"/>
    <mergeCell ref="H458:K458"/>
    <mergeCell ref="W458:Z458"/>
    <mergeCell ref="AL458:AO458"/>
    <mergeCell ref="BA458:BD458"/>
    <mergeCell ref="BP458:BS458"/>
    <mergeCell ref="CE458:CH458"/>
    <mergeCell ref="CT458:CW458"/>
    <mergeCell ref="CD378:CG378"/>
    <mergeCell ref="CD379:CG379"/>
    <mergeCell ref="CD380:CG380"/>
    <mergeCell ref="CS380:CV380"/>
    <mergeCell ref="DH380:DK380"/>
    <mergeCell ref="DW380:DZ380"/>
    <mergeCell ref="EL380:EO380"/>
    <mergeCell ref="CD381:CG381"/>
    <mergeCell ref="CD382:CG382"/>
    <mergeCell ref="CD383:CG383"/>
    <mergeCell ref="CS383:CV383"/>
    <mergeCell ref="DH383:DK383"/>
    <mergeCell ref="DW383:DZ383"/>
    <mergeCell ref="EL383:EO383"/>
    <mergeCell ref="FI387:FM387"/>
    <mergeCell ref="FQ387:FV387"/>
    <mergeCell ref="GM387:GQ387"/>
    <mergeCell ref="DI387:DN387"/>
    <mergeCell ref="DP387:DT387"/>
    <mergeCell ref="DX387:EC387"/>
    <mergeCell ref="EE387:EI387"/>
    <mergeCell ref="EM387:ER387"/>
    <mergeCell ref="ET387:EX387"/>
    <mergeCell ref="FB387:FG387"/>
    <mergeCell ref="CD375:CQ375"/>
    <mergeCell ref="CD376:CG376"/>
    <mergeCell ref="CD377:CG377"/>
    <mergeCell ref="CS377:CV377"/>
    <mergeCell ref="DH377:DK377"/>
    <mergeCell ref="DW377:DZ377"/>
    <mergeCell ref="EL377:EO377"/>
    <mergeCell ref="DH381:DK381"/>
    <mergeCell ref="DW381:DZ381"/>
    <mergeCell ref="EL381:EO381"/>
    <mergeCell ref="FA381:FD381"/>
    <mergeCell ref="FP381:FS381"/>
    <mergeCell ref="GE381:GH381"/>
    <mergeCell ref="CS382:CV382"/>
    <mergeCell ref="DH382:DK382"/>
    <mergeCell ref="DW382:DZ382"/>
    <mergeCell ref="EL382:EO382"/>
    <mergeCell ref="FA382:FD382"/>
    <mergeCell ref="FP382:FS382"/>
    <mergeCell ref="GE382:GH382"/>
    <mergeCell ref="G381:J381"/>
    <mergeCell ref="AK381:AN381"/>
    <mergeCell ref="BO381:BR381"/>
    <mergeCell ref="CS381:CV381"/>
    <mergeCell ref="G382:J382"/>
    <mergeCell ref="AK382:AN382"/>
    <mergeCell ref="BO382:BR382"/>
    <mergeCell ref="FA383:FD383"/>
    <mergeCell ref="FP383:FS383"/>
    <mergeCell ref="GE383:GH383"/>
    <mergeCell ref="FX387:GB387"/>
    <mergeCell ref="V381:Y381"/>
    <mergeCell ref="V382:Y382"/>
    <mergeCell ref="G383:J383"/>
    <mergeCell ref="V383:Y383"/>
    <mergeCell ref="AK383:AN383"/>
    <mergeCell ref="H387:M387"/>
    <mergeCell ref="O387:S387"/>
    <mergeCell ref="AZ381:BC381"/>
    <mergeCell ref="AZ382:BC382"/>
    <mergeCell ref="AZ383:BC383"/>
    <mergeCell ref="BO383:BR383"/>
    <mergeCell ref="CL387:CP387"/>
    <mergeCell ref="CT387:CY387"/>
    <mergeCell ref="DA387:DE387"/>
    <mergeCell ref="BW387:CA387"/>
    <mergeCell ref="CE387:CJ387"/>
    <mergeCell ref="GF387:GK387"/>
    <mergeCell ref="W387:AB387"/>
    <mergeCell ref="AD387:AH387"/>
    <mergeCell ref="AL387:AQ387"/>
    <mergeCell ref="AS387:AW387"/>
    <mergeCell ref="BA387:BF387"/>
    <mergeCell ref="BH387:BL387"/>
    <mergeCell ref="BP387:BU387"/>
    <mergeCell ref="AS388:AU388"/>
    <mergeCell ref="AV388:AW388"/>
    <mergeCell ref="BA388:BD388"/>
    <mergeCell ref="BH388:BJ388"/>
    <mergeCell ref="BK388:BL388"/>
    <mergeCell ref="BP388:BS388"/>
    <mergeCell ref="BW388:BY388"/>
    <mergeCell ref="BZ388:CA388"/>
    <mergeCell ref="CE388:CH388"/>
    <mergeCell ref="CL388:CN388"/>
    <mergeCell ref="CO388:CP388"/>
    <mergeCell ref="CT388:CW388"/>
    <mergeCell ref="DA388:DC388"/>
    <mergeCell ref="DD388:DE388"/>
    <mergeCell ref="DI388:DL388"/>
    <mergeCell ref="DP388:DR388"/>
    <mergeCell ref="DS388:DT388"/>
    <mergeCell ref="DX388:EA388"/>
    <mergeCell ref="EE388:EG388"/>
    <mergeCell ref="EH388:EI388"/>
    <mergeCell ref="EM388:EP388"/>
    <mergeCell ref="GA388:GB388"/>
    <mergeCell ref="GF388:GI388"/>
    <mergeCell ref="GM388:GO388"/>
    <mergeCell ref="GP388:GQ388"/>
    <mergeCell ref="ET388:EV388"/>
    <mergeCell ref="EW388:EX388"/>
    <mergeCell ref="FB388:FE388"/>
    <mergeCell ref="FI388:FK388"/>
    <mergeCell ref="FL388:FM388"/>
    <mergeCell ref="FQ388:FT388"/>
    <mergeCell ref="FX388:FZ388"/>
    <mergeCell ref="O388:Q388"/>
    <mergeCell ref="O389:Q389"/>
    <mergeCell ref="W388:Z388"/>
    <mergeCell ref="W389:Z389"/>
    <mergeCell ref="AD389:AF389"/>
    <mergeCell ref="AG389:AH389"/>
    <mergeCell ref="H388:K388"/>
    <mergeCell ref="R388:S388"/>
    <mergeCell ref="AD388:AF388"/>
    <mergeCell ref="AG388:AH388"/>
    <mergeCell ref="AL388:AO388"/>
    <mergeCell ref="H389:K389"/>
    <mergeCell ref="R389:S389"/>
    <mergeCell ref="AL389:AO389"/>
    <mergeCell ref="AS389:AU389"/>
    <mergeCell ref="AV389:AW389"/>
    <mergeCell ref="BA389:BD389"/>
    <mergeCell ref="BH389:BJ389"/>
    <mergeCell ref="BK389:BL389"/>
    <mergeCell ref="BP389:BS389"/>
    <mergeCell ref="BW389:BY389"/>
    <mergeCell ref="BZ389:CA389"/>
    <mergeCell ref="CE389:CH389"/>
    <mergeCell ref="CL389:CN389"/>
    <mergeCell ref="CO389:CP389"/>
    <mergeCell ref="CT389:CW389"/>
    <mergeCell ref="DA389:DC389"/>
    <mergeCell ref="GF389:GI389"/>
    <mergeCell ref="GM389:GO389"/>
    <mergeCell ref="GP389:GQ389"/>
    <mergeCell ref="DD389:DE389"/>
    <mergeCell ref="DI389:DL389"/>
    <mergeCell ref="DP389:DR389"/>
    <mergeCell ref="DS389:DT389"/>
    <mergeCell ref="DX389:EA389"/>
    <mergeCell ref="EE389:EG389"/>
    <mergeCell ref="EH389:EI389"/>
    <mergeCell ref="FX355:FZ355"/>
    <mergeCell ref="GA355:GB355"/>
    <mergeCell ref="EM355:EP355"/>
    <mergeCell ref="ET355:EV355"/>
    <mergeCell ref="EW355:EX355"/>
    <mergeCell ref="FB355:FE355"/>
    <mergeCell ref="FI355:FK355"/>
    <mergeCell ref="FL355:FM355"/>
    <mergeCell ref="FQ355:FT355"/>
    <mergeCell ref="DI356:DL356"/>
    <mergeCell ref="DX356:EA356"/>
    <mergeCell ref="EM356:EP356"/>
    <mergeCell ref="FB356:FE356"/>
    <mergeCell ref="FQ356:FT356"/>
    <mergeCell ref="GF356:GI356"/>
    <mergeCell ref="W356:Z356"/>
    <mergeCell ref="V358:AA358"/>
    <mergeCell ref="G359:J359"/>
    <mergeCell ref="K359:L359"/>
    <mergeCell ref="V359:Y359"/>
    <mergeCell ref="Z359:AA359"/>
    <mergeCell ref="AK359:AN359"/>
    <mergeCell ref="AO359:AP359"/>
    <mergeCell ref="BA356:BD356"/>
    <mergeCell ref="AZ358:BE358"/>
    <mergeCell ref="AZ359:BC359"/>
    <mergeCell ref="BD359:BE359"/>
    <mergeCell ref="BO359:BR359"/>
    <mergeCell ref="BS359:BT359"/>
    <mergeCell ref="CS358:CX358"/>
    <mergeCell ref="DH358:DM358"/>
    <mergeCell ref="DW358:EB358"/>
    <mergeCell ref="EL358:EQ358"/>
    <mergeCell ref="FA358:FF358"/>
    <mergeCell ref="FP358:FU358"/>
    <mergeCell ref="GE358:GJ358"/>
    <mergeCell ref="FP359:FS359"/>
    <mergeCell ref="FT359:FU359"/>
    <mergeCell ref="GE359:GH359"/>
    <mergeCell ref="GI359:GJ359"/>
    <mergeCell ref="DL359:DM359"/>
    <mergeCell ref="DW359:DZ359"/>
    <mergeCell ref="EA359:EB359"/>
    <mergeCell ref="EL359:EO359"/>
    <mergeCell ref="EP359:EQ359"/>
    <mergeCell ref="FA359:FD359"/>
    <mergeCell ref="FE359:FF359"/>
    <mergeCell ref="CS359:CV359"/>
    <mergeCell ref="CS362:CV362"/>
    <mergeCell ref="CS363:CV363"/>
    <mergeCell ref="CW363:CX363"/>
    <mergeCell ref="CE356:CH356"/>
    <mergeCell ref="CD358:CI358"/>
    <mergeCell ref="CD359:CG359"/>
    <mergeCell ref="CH359:CI359"/>
    <mergeCell ref="CW359:CX359"/>
    <mergeCell ref="CH362:CI362"/>
    <mergeCell ref="CW362:CX362"/>
    <mergeCell ref="FP361:FS361"/>
    <mergeCell ref="FP362:FS362"/>
    <mergeCell ref="EL361:EO361"/>
    <mergeCell ref="FA361:FD361"/>
    <mergeCell ref="EL362:EO362"/>
    <mergeCell ref="EP362:EQ362"/>
    <mergeCell ref="FA362:FD362"/>
    <mergeCell ref="FE362:FF362"/>
    <mergeCell ref="FT362:FU362"/>
    <mergeCell ref="H356:K356"/>
    <mergeCell ref="AL356:AO356"/>
    <mergeCell ref="BP356:BS356"/>
    <mergeCell ref="CT356:CW356"/>
    <mergeCell ref="G358:L358"/>
    <mergeCell ref="AK358:AP358"/>
    <mergeCell ref="BO358:BT358"/>
    <mergeCell ref="FE360:FF360"/>
    <mergeCell ref="FP360:FS360"/>
    <mergeCell ref="FT360:FU360"/>
    <mergeCell ref="GE360:GH360"/>
    <mergeCell ref="GI360:GJ360"/>
    <mergeCell ref="DH360:DK360"/>
    <mergeCell ref="DL360:DM360"/>
    <mergeCell ref="DW360:DZ360"/>
    <mergeCell ref="EA360:EB360"/>
    <mergeCell ref="EL360:EO360"/>
    <mergeCell ref="EP360:EQ360"/>
    <mergeCell ref="FA360:FD360"/>
    <mergeCell ref="V360:Y360"/>
    <mergeCell ref="V361:Y361"/>
    <mergeCell ref="V362:Y362"/>
    <mergeCell ref="Z362:AA362"/>
    <mergeCell ref="G360:J360"/>
    <mergeCell ref="K360:L360"/>
    <mergeCell ref="Z360:AA360"/>
    <mergeCell ref="AK360:AN360"/>
    <mergeCell ref="AO360:AP360"/>
    <mergeCell ref="G361:J361"/>
    <mergeCell ref="AK361:AN361"/>
    <mergeCell ref="DH359:DK359"/>
    <mergeCell ref="DH362:DK362"/>
    <mergeCell ref="DL362:DM362"/>
    <mergeCell ref="DW362:DZ362"/>
    <mergeCell ref="EA362:EB362"/>
    <mergeCell ref="GE361:GH361"/>
    <mergeCell ref="GE362:GH362"/>
    <mergeCell ref="GI362:GJ362"/>
    <mergeCell ref="BS362:BT362"/>
    <mergeCell ref="CD362:CG362"/>
    <mergeCell ref="G362:J362"/>
    <mergeCell ref="K362:L362"/>
    <mergeCell ref="AK362:AN362"/>
    <mergeCell ref="AO362:AP362"/>
    <mergeCell ref="AZ362:BC362"/>
    <mergeCell ref="BD362:BE362"/>
    <mergeCell ref="BO362:BR362"/>
    <mergeCell ref="BD363:BE363"/>
    <mergeCell ref="BO363:BR363"/>
    <mergeCell ref="BS363:BT363"/>
    <mergeCell ref="CD363:CG363"/>
    <mergeCell ref="CH363:CI363"/>
    <mergeCell ref="DH363:DK363"/>
    <mergeCell ref="DL363:DM363"/>
    <mergeCell ref="FT363:FU363"/>
    <mergeCell ref="GE363:GH363"/>
    <mergeCell ref="GI363:GJ363"/>
    <mergeCell ref="DW363:DZ363"/>
    <mergeCell ref="EA363:EB363"/>
    <mergeCell ref="EL363:EO363"/>
    <mergeCell ref="EP363:EQ363"/>
    <mergeCell ref="FA363:FD363"/>
    <mergeCell ref="FE363:FF363"/>
    <mergeCell ref="FP363:FS363"/>
    <mergeCell ref="G363:J363"/>
    <mergeCell ref="K363:L363"/>
    <mergeCell ref="V363:Y363"/>
    <mergeCell ref="Z363:AA363"/>
    <mergeCell ref="AK363:AN363"/>
    <mergeCell ref="AO363:AP363"/>
    <mergeCell ref="AZ363:BC363"/>
    <mergeCell ref="FE364:FF364"/>
    <mergeCell ref="FP364:FS364"/>
    <mergeCell ref="FT364:FU364"/>
    <mergeCell ref="GE364:GH364"/>
    <mergeCell ref="GI364:GJ364"/>
    <mergeCell ref="DH364:DK364"/>
    <mergeCell ref="DL364:DM364"/>
    <mergeCell ref="DW364:DZ364"/>
    <mergeCell ref="EA364:EB364"/>
    <mergeCell ref="EL364:EO364"/>
    <mergeCell ref="EP364:EQ364"/>
    <mergeCell ref="FA364:FD364"/>
    <mergeCell ref="FT368:FU368"/>
    <mergeCell ref="GE368:GH368"/>
    <mergeCell ref="GI368:GJ368"/>
    <mergeCell ref="DW368:DZ368"/>
    <mergeCell ref="EA368:EB368"/>
    <mergeCell ref="EL368:EO368"/>
    <mergeCell ref="EP368:EQ368"/>
    <mergeCell ref="FA368:FD368"/>
    <mergeCell ref="FE368:FF368"/>
    <mergeCell ref="FP368:FS368"/>
    <mergeCell ref="FX389:FZ389"/>
    <mergeCell ref="GA389:GB389"/>
    <mergeCell ref="FX390:FZ390"/>
    <mergeCell ref="GA390:GB390"/>
    <mergeCell ref="GF390:GI390"/>
    <mergeCell ref="GM390:GO390"/>
    <mergeCell ref="GP390:GQ390"/>
    <mergeCell ref="EM389:EP389"/>
    <mergeCell ref="ET389:EV389"/>
    <mergeCell ref="EW389:EX389"/>
    <mergeCell ref="FB389:FE389"/>
    <mergeCell ref="FI389:FK389"/>
    <mergeCell ref="FL389:FM389"/>
    <mergeCell ref="FQ389:FT389"/>
    <mergeCell ref="AS390:AU390"/>
    <mergeCell ref="AV390:AW390"/>
    <mergeCell ref="BA390:BD390"/>
    <mergeCell ref="BH390:BJ390"/>
    <mergeCell ref="BK390:BL390"/>
    <mergeCell ref="BP390:BS390"/>
    <mergeCell ref="BW390:BY390"/>
    <mergeCell ref="BZ390:CA390"/>
    <mergeCell ref="CE390:CH390"/>
    <mergeCell ref="CL390:CN390"/>
    <mergeCell ref="CO390:CP390"/>
    <mergeCell ref="CT390:CW390"/>
    <mergeCell ref="DA390:DC390"/>
    <mergeCell ref="DD390:DE390"/>
    <mergeCell ref="ET390:EV390"/>
    <mergeCell ref="EW390:EX390"/>
    <mergeCell ref="FB390:FE390"/>
    <mergeCell ref="FI390:FK390"/>
    <mergeCell ref="FL390:FM390"/>
    <mergeCell ref="FQ390:FT390"/>
    <mergeCell ref="DI390:DL390"/>
    <mergeCell ref="DP390:DR390"/>
    <mergeCell ref="DS390:DT390"/>
    <mergeCell ref="DX390:EA390"/>
    <mergeCell ref="EE390:EG390"/>
    <mergeCell ref="EH390:EI390"/>
    <mergeCell ref="EM390:EP390"/>
    <mergeCell ref="H390:K390"/>
    <mergeCell ref="O390:Q390"/>
    <mergeCell ref="R390:S390"/>
    <mergeCell ref="W390:Z390"/>
    <mergeCell ref="AD390:AF390"/>
    <mergeCell ref="AG390:AH390"/>
    <mergeCell ref="AL390:AO390"/>
    <mergeCell ref="BH395:BJ395"/>
    <mergeCell ref="BK395:BL395"/>
    <mergeCell ref="BP395:BS395"/>
    <mergeCell ref="BT395:BU395"/>
    <mergeCell ref="BW395:BY395"/>
    <mergeCell ref="BZ395:CA395"/>
    <mergeCell ref="CE395:CH395"/>
    <mergeCell ref="CI395:CJ395"/>
    <mergeCell ref="CL395:CN395"/>
    <mergeCell ref="CO395:CP395"/>
    <mergeCell ref="CT395:CW395"/>
    <mergeCell ref="CX395:CY395"/>
    <mergeCell ref="DA395:DC395"/>
    <mergeCell ref="DD395:DE395"/>
    <mergeCell ref="DI395:DL395"/>
    <mergeCell ref="DM395:DN395"/>
    <mergeCell ref="DP395:DR395"/>
    <mergeCell ref="DS395:DT395"/>
    <mergeCell ref="DX395:EA395"/>
    <mergeCell ref="EB395:EC395"/>
    <mergeCell ref="EE395:EG395"/>
    <mergeCell ref="EH395:EI395"/>
    <mergeCell ref="EM395:EP395"/>
    <mergeCell ref="EQ395:ER395"/>
    <mergeCell ref="ET395:EV395"/>
    <mergeCell ref="EW395:EX395"/>
    <mergeCell ref="FB395:FE395"/>
    <mergeCell ref="FF395:FG395"/>
    <mergeCell ref="BH394:BJ394"/>
    <mergeCell ref="BK394:BL394"/>
    <mergeCell ref="BP394:BS394"/>
    <mergeCell ref="BT394:BU394"/>
    <mergeCell ref="BW394:BY394"/>
    <mergeCell ref="BZ394:CA394"/>
    <mergeCell ref="CE394:CH394"/>
    <mergeCell ref="CI394:CJ394"/>
    <mergeCell ref="CL394:CN394"/>
    <mergeCell ref="CO394:CP394"/>
    <mergeCell ref="CT394:CW394"/>
    <mergeCell ref="CX394:CY394"/>
    <mergeCell ref="DA394:DC394"/>
    <mergeCell ref="DD394:DE394"/>
    <mergeCell ref="DI394:DL394"/>
    <mergeCell ref="DM394:DN394"/>
    <mergeCell ref="DP394:DR394"/>
    <mergeCell ref="DS394:DT394"/>
    <mergeCell ref="DX394:EA394"/>
    <mergeCell ref="EB394:EC394"/>
    <mergeCell ref="EE394:EG394"/>
    <mergeCell ref="EH394:EI394"/>
    <mergeCell ref="EM394:EP394"/>
    <mergeCell ref="EQ394:ER394"/>
    <mergeCell ref="ET394:EV394"/>
    <mergeCell ref="EW394:EX394"/>
    <mergeCell ref="FB394:FE394"/>
    <mergeCell ref="FF394:FG394"/>
    <mergeCell ref="GJ394:GK394"/>
    <mergeCell ref="GM394:GO394"/>
    <mergeCell ref="GP394:GQ394"/>
    <mergeCell ref="FI394:FK394"/>
    <mergeCell ref="FL394:FM394"/>
    <mergeCell ref="FQ394:FT394"/>
    <mergeCell ref="FU394:FV394"/>
    <mergeCell ref="FX394:FZ394"/>
    <mergeCell ref="GA394:GB394"/>
    <mergeCell ref="GF394:GI394"/>
    <mergeCell ref="GJ395:GK395"/>
    <mergeCell ref="GM395:GO395"/>
    <mergeCell ref="GP395:GQ395"/>
    <mergeCell ref="FI395:FK395"/>
    <mergeCell ref="FL395:FM395"/>
    <mergeCell ref="FQ395:FT395"/>
    <mergeCell ref="FU395:FV395"/>
    <mergeCell ref="FX395:FZ395"/>
    <mergeCell ref="GA395:GB395"/>
    <mergeCell ref="GF395:GI395"/>
    <mergeCell ref="W399:Z399"/>
    <mergeCell ref="W400:Z400"/>
    <mergeCell ref="AD400:AF400"/>
    <mergeCell ref="AG400:AH400"/>
    <mergeCell ref="H399:K399"/>
    <mergeCell ref="R399:S399"/>
    <mergeCell ref="AD399:AF399"/>
    <mergeCell ref="AG399:AH399"/>
    <mergeCell ref="AL399:AO399"/>
    <mergeCell ref="H400:K400"/>
    <mergeCell ref="R400:S400"/>
    <mergeCell ref="AL400:AO400"/>
    <mergeCell ref="DS400:DT400"/>
    <mergeCell ref="DX400:EA400"/>
    <mergeCell ref="CL400:CN400"/>
    <mergeCell ref="CO400:CP400"/>
    <mergeCell ref="CT400:CW400"/>
    <mergeCell ref="DA400:DC400"/>
    <mergeCell ref="DD400:DE400"/>
    <mergeCell ref="DI400:DL400"/>
    <mergeCell ref="DP400:DR400"/>
    <mergeCell ref="FL400:FM400"/>
    <mergeCell ref="FQ400:FT400"/>
    <mergeCell ref="EE400:EG400"/>
    <mergeCell ref="EH400:EI400"/>
    <mergeCell ref="EM400:EP400"/>
    <mergeCell ref="ET400:EV400"/>
    <mergeCell ref="EW400:EX400"/>
    <mergeCell ref="FB400:FE400"/>
    <mergeCell ref="FI400:FK400"/>
    <mergeCell ref="GF399:GI399"/>
    <mergeCell ref="GF400:GI400"/>
    <mergeCell ref="FQ399:FT399"/>
    <mergeCell ref="FX399:FZ399"/>
    <mergeCell ref="GA399:GB399"/>
    <mergeCell ref="GM399:GO399"/>
    <mergeCell ref="GP399:GQ399"/>
    <mergeCell ref="FX400:FZ400"/>
    <mergeCell ref="GA400:GB400"/>
    <mergeCell ref="DI398:DN398"/>
    <mergeCell ref="DP398:DR398"/>
    <mergeCell ref="DS398:DT398"/>
    <mergeCell ref="DX398:EC398"/>
    <mergeCell ref="EE398:EG398"/>
    <mergeCell ref="EH398:EI398"/>
    <mergeCell ref="EM398:ER398"/>
    <mergeCell ref="ET398:EV398"/>
    <mergeCell ref="EW398:EX398"/>
    <mergeCell ref="ET399:EV399"/>
    <mergeCell ref="EW399:EX399"/>
    <mergeCell ref="FB399:FE399"/>
    <mergeCell ref="FI399:FK399"/>
    <mergeCell ref="FL399:FM399"/>
    <mergeCell ref="O399:Q399"/>
    <mergeCell ref="O400:Q400"/>
    <mergeCell ref="AS399:AU399"/>
    <mergeCell ref="AV399:AW399"/>
    <mergeCell ref="BA399:BD399"/>
    <mergeCell ref="BH399:BJ399"/>
    <mergeCell ref="BK399:BL399"/>
    <mergeCell ref="BP399:BS399"/>
    <mergeCell ref="BW399:BY399"/>
    <mergeCell ref="BZ399:CA399"/>
    <mergeCell ref="CE399:CH399"/>
    <mergeCell ref="CL399:CN399"/>
    <mergeCell ref="CO399:CP399"/>
    <mergeCell ref="CT399:CW399"/>
    <mergeCell ref="DA399:DC399"/>
    <mergeCell ref="DD399:DE399"/>
    <mergeCell ref="DI399:DL399"/>
    <mergeCell ref="DP399:DR399"/>
    <mergeCell ref="DS399:DT399"/>
    <mergeCell ref="DX399:EA399"/>
    <mergeCell ref="EE399:EG399"/>
    <mergeCell ref="EH399:EI399"/>
    <mergeCell ref="EM399:EP399"/>
    <mergeCell ref="GM400:GO400"/>
    <mergeCell ref="GP400:GQ400"/>
    <mergeCell ref="BZ400:CA400"/>
    <mergeCell ref="CE400:CH400"/>
    <mergeCell ref="AS400:AU400"/>
    <mergeCell ref="AV400:AW400"/>
    <mergeCell ref="BA400:BD400"/>
    <mergeCell ref="BH400:BJ400"/>
    <mergeCell ref="BK400:BL400"/>
    <mergeCell ref="BP400:BS400"/>
    <mergeCell ref="BW400:BY400"/>
    <mergeCell ref="AS401:AU401"/>
    <mergeCell ref="AV401:AW401"/>
    <mergeCell ref="BA401:BD401"/>
    <mergeCell ref="BH401:BJ401"/>
    <mergeCell ref="BK401:BL401"/>
    <mergeCell ref="BP401:BS401"/>
    <mergeCell ref="BW401:BY401"/>
    <mergeCell ref="BZ401:CA401"/>
    <mergeCell ref="CE401:CH401"/>
    <mergeCell ref="CL401:CN401"/>
    <mergeCell ref="CO401:CP401"/>
    <mergeCell ref="CT401:CW401"/>
    <mergeCell ref="DA401:DC401"/>
    <mergeCell ref="DD401:DE401"/>
    <mergeCell ref="DI401:DL401"/>
    <mergeCell ref="DP401:DR401"/>
    <mergeCell ref="DS401:DT401"/>
    <mergeCell ref="DX401:EA401"/>
    <mergeCell ref="EE401:EG401"/>
    <mergeCell ref="EH401:EI401"/>
    <mergeCell ref="EM401:EP401"/>
    <mergeCell ref="GA401:GB401"/>
    <mergeCell ref="GF401:GI401"/>
    <mergeCell ref="GM401:GO401"/>
    <mergeCell ref="GP401:GQ401"/>
    <mergeCell ref="ET401:EV401"/>
    <mergeCell ref="EW401:EX401"/>
    <mergeCell ref="FB401:FE401"/>
    <mergeCell ref="FI401:FK401"/>
    <mergeCell ref="FL401:FM401"/>
    <mergeCell ref="FQ401:FT401"/>
    <mergeCell ref="FX401:FZ401"/>
    <mergeCell ref="W401:Z401"/>
    <mergeCell ref="W402:Z402"/>
    <mergeCell ref="W403:Z403"/>
    <mergeCell ref="EM402:EP402"/>
    <mergeCell ref="FB402:FE402"/>
    <mergeCell ref="FQ402:FT402"/>
    <mergeCell ref="GF402:GI402"/>
    <mergeCell ref="AL402:AO402"/>
    <mergeCell ref="BA402:BD402"/>
    <mergeCell ref="BP402:BS402"/>
    <mergeCell ref="CE402:CH402"/>
    <mergeCell ref="CT402:CW402"/>
    <mergeCell ref="DI402:DL402"/>
    <mergeCell ref="DX402:EA402"/>
    <mergeCell ref="H401:K401"/>
    <mergeCell ref="O401:Q401"/>
    <mergeCell ref="R401:S401"/>
    <mergeCell ref="AD401:AF401"/>
    <mergeCell ref="AG401:AH401"/>
    <mergeCell ref="AL401:AO401"/>
    <mergeCell ref="H402:K402"/>
    <mergeCell ref="BP403:BS403"/>
    <mergeCell ref="BW403:CA403"/>
    <mergeCell ref="CE403:CH403"/>
    <mergeCell ref="CL403:CP403"/>
    <mergeCell ref="CT403:CW403"/>
    <mergeCell ref="DA403:DE403"/>
    <mergeCell ref="DI403:DL403"/>
    <mergeCell ref="FQ403:FT403"/>
    <mergeCell ref="FX403:GB403"/>
    <mergeCell ref="GF403:GI403"/>
    <mergeCell ref="GM403:GQ403"/>
    <mergeCell ref="DP403:DT403"/>
    <mergeCell ref="DX403:EA403"/>
    <mergeCell ref="EE403:EI403"/>
    <mergeCell ref="EM403:EP403"/>
    <mergeCell ref="ET403:EX403"/>
    <mergeCell ref="FB403:FE403"/>
    <mergeCell ref="FI403:FM403"/>
    <mergeCell ref="Z415:AA415"/>
    <mergeCell ref="AK415:AN415"/>
    <mergeCell ref="AO415:AP415"/>
    <mergeCell ref="AZ415:BC415"/>
    <mergeCell ref="BD415:BE415"/>
    <mergeCell ref="BO415:BR415"/>
    <mergeCell ref="BS415:BT415"/>
    <mergeCell ref="BD416:BE416"/>
    <mergeCell ref="BO416:BR416"/>
    <mergeCell ref="BS416:BT416"/>
    <mergeCell ref="CD415:CG415"/>
    <mergeCell ref="CH415:CI415"/>
    <mergeCell ref="CD416:CG416"/>
    <mergeCell ref="CH416:CI416"/>
    <mergeCell ref="CS416:CV416"/>
    <mergeCell ref="CW416:CX416"/>
    <mergeCell ref="DH416:DK416"/>
    <mergeCell ref="FP416:FS416"/>
    <mergeCell ref="FT416:FU416"/>
    <mergeCell ref="GE416:GH416"/>
    <mergeCell ref="GI416:GJ416"/>
    <mergeCell ref="DL416:DM416"/>
    <mergeCell ref="DW416:DZ416"/>
    <mergeCell ref="EA416:EB416"/>
    <mergeCell ref="EL416:EO416"/>
    <mergeCell ref="EP416:EQ416"/>
    <mergeCell ref="FA416:FD416"/>
    <mergeCell ref="FE416:FF416"/>
    <mergeCell ref="G416:J416"/>
    <mergeCell ref="K416:L416"/>
    <mergeCell ref="V416:Y416"/>
    <mergeCell ref="Z416:AA416"/>
    <mergeCell ref="AK416:AN416"/>
    <mergeCell ref="AO416:AP416"/>
    <mergeCell ref="AZ416:BC416"/>
    <mergeCell ref="FE417:FF417"/>
    <mergeCell ref="FP417:FS417"/>
    <mergeCell ref="FT417:FU417"/>
    <mergeCell ref="GE417:GH417"/>
    <mergeCell ref="GI417:GJ417"/>
    <mergeCell ref="DH417:DK417"/>
    <mergeCell ref="DL417:DM417"/>
    <mergeCell ref="DW417:DZ417"/>
    <mergeCell ref="EA417:EB417"/>
    <mergeCell ref="EL417:EO417"/>
    <mergeCell ref="EP417:EQ417"/>
    <mergeCell ref="FA417:FD417"/>
    <mergeCell ref="FT421:FU421"/>
    <mergeCell ref="GE421:GH421"/>
    <mergeCell ref="GI421:GJ421"/>
    <mergeCell ref="DW421:DZ421"/>
    <mergeCell ref="EA421:EB421"/>
    <mergeCell ref="EL421:EO421"/>
    <mergeCell ref="EP421:EQ421"/>
    <mergeCell ref="FA421:FD421"/>
    <mergeCell ref="FE421:FF421"/>
    <mergeCell ref="FP421:FS421"/>
    <mergeCell ref="BD417:BE417"/>
    <mergeCell ref="BO417:BR417"/>
    <mergeCell ref="BS417:BT417"/>
    <mergeCell ref="CD417:CG417"/>
    <mergeCell ref="CH417:CI417"/>
    <mergeCell ref="CS417:CV417"/>
    <mergeCell ref="CW417:CX417"/>
    <mergeCell ref="EL418:EO418"/>
    <mergeCell ref="FA418:FD418"/>
    <mergeCell ref="FP418:FS418"/>
    <mergeCell ref="GE418:GH418"/>
    <mergeCell ref="AZ417:BC417"/>
    <mergeCell ref="AZ418:BC418"/>
    <mergeCell ref="BO418:BR418"/>
    <mergeCell ref="CD418:CG418"/>
    <mergeCell ref="CS418:CV418"/>
    <mergeCell ref="DH418:DK418"/>
    <mergeCell ref="DW418:DZ418"/>
    <mergeCell ref="G417:J417"/>
    <mergeCell ref="K417:L417"/>
    <mergeCell ref="Z417:AA417"/>
    <mergeCell ref="AK417:AN417"/>
    <mergeCell ref="AO417:AP417"/>
    <mergeCell ref="G418:J418"/>
    <mergeCell ref="AK418:AN418"/>
    <mergeCell ref="G419:J419"/>
    <mergeCell ref="K419:L419"/>
    <mergeCell ref="AK419:AN419"/>
    <mergeCell ref="AO419:AP419"/>
    <mergeCell ref="AZ419:BC419"/>
    <mergeCell ref="BD419:BE419"/>
    <mergeCell ref="BO419:BR419"/>
    <mergeCell ref="V417:Y417"/>
    <mergeCell ref="V418:Y418"/>
    <mergeCell ref="V419:Y419"/>
    <mergeCell ref="Z419:AA419"/>
    <mergeCell ref="Z420:AA420"/>
    <mergeCell ref="G421:J421"/>
    <mergeCell ref="K421:L421"/>
    <mergeCell ref="Z421:AA421"/>
    <mergeCell ref="CS419:CV419"/>
    <mergeCell ref="CS420:CV420"/>
    <mergeCell ref="CH421:CI421"/>
    <mergeCell ref="CS421:CV421"/>
    <mergeCell ref="CW421:CX421"/>
    <mergeCell ref="DH421:DK421"/>
    <mergeCell ref="DL421:DM421"/>
    <mergeCell ref="BS421:BT421"/>
    <mergeCell ref="CD421:CG421"/>
    <mergeCell ref="V420:Y420"/>
    <mergeCell ref="V421:Y421"/>
    <mergeCell ref="AK421:AN421"/>
    <mergeCell ref="AO421:AP421"/>
    <mergeCell ref="AZ421:BC421"/>
    <mergeCell ref="BD421:BE421"/>
    <mergeCell ref="BO421:BR421"/>
    <mergeCell ref="BD422:BE422"/>
    <mergeCell ref="BO422:BR422"/>
    <mergeCell ref="BS422:BT422"/>
    <mergeCell ref="CD422:CG422"/>
    <mergeCell ref="CH422:CI422"/>
    <mergeCell ref="CS422:CV422"/>
    <mergeCell ref="CW422:CX422"/>
    <mergeCell ref="FE422:FF422"/>
    <mergeCell ref="FP422:FS422"/>
    <mergeCell ref="FT422:FU422"/>
    <mergeCell ref="GE422:GH422"/>
    <mergeCell ref="GI422:GJ422"/>
    <mergeCell ref="DH422:DK422"/>
    <mergeCell ref="DL422:DM422"/>
    <mergeCell ref="DW422:DZ422"/>
    <mergeCell ref="EA422:EB422"/>
    <mergeCell ref="EL422:EO422"/>
    <mergeCell ref="EP422:EQ422"/>
    <mergeCell ref="FA422:FD422"/>
    <mergeCell ref="G422:J422"/>
    <mergeCell ref="K422:L422"/>
    <mergeCell ref="V422:Y422"/>
    <mergeCell ref="Z422:AA422"/>
    <mergeCell ref="AK422:AN422"/>
    <mergeCell ref="AO422:AP422"/>
    <mergeCell ref="AZ422:BC422"/>
    <mergeCell ref="FE423:FF423"/>
    <mergeCell ref="FP423:FS423"/>
    <mergeCell ref="FT423:FU423"/>
    <mergeCell ref="GE423:GH423"/>
    <mergeCell ref="GI423:GJ423"/>
    <mergeCell ref="DH423:DK423"/>
    <mergeCell ref="DL423:DM423"/>
    <mergeCell ref="DW423:DZ423"/>
    <mergeCell ref="EA423:EB423"/>
    <mergeCell ref="EL423:EO423"/>
    <mergeCell ref="EP423:EQ423"/>
    <mergeCell ref="FA423:FD423"/>
    <mergeCell ref="BD423:BE423"/>
    <mergeCell ref="BO423:BR423"/>
    <mergeCell ref="BS423:BT423"/>
    <mergeCell ref="CD423:CG423"/>
    <mergeCell ref="CH423:CI423"/>
    <mergeCell ref="CS423:CV423"/>
    <mergeCell ref="CW423:CX423"/>
    <mergeCell ref="G423:J423"/>
    <mergeCell ref="K423:L423"/>
    <mergeCell ref="V423:Y423"/>
    <mergeCell ref="Z423:AA423"/>
    <mergeCell ref="AK423:AN423"/>
    <mergeCell ref="AO423:AP423"/>
    <mergeCell ref="AZ423:BC423"/>
    <mergeCell ref="BD424:BE424"/>
    <mergeCell ref="BO424:BR424"/>
    <mergeCell ref="BS424:BT424"/>
    <mergeCell ref="CD424:CG424"/>
    <mergeCell ref="CH424:CI424"/>
    <mergeCell ref="CS424:CV424"/>
    <mergeCell ref="CW424:CX424"/>
    <mergeCell ref="FE424:FF424"/>
    <mergeCell ref="FP424:FS424"/>
    <mergeCell ref="FT424:FU424"/>
    <mergeCell ref="GE424:GH424"/>
    <mergeCell ref="GI424:GJ424"/>
    <mergeCell ref="DH424:DK424"/>
    <mergeCell ref="DL424:DM424"/>
    <mergeCell ref="DW424:DZ424"/>
    <mergeCell ref="EA424:EB424"/>
    <mergeCell ref="EL424:EO424"/>
    <mergeCell ref="EP424:EQ424"/>
    <mergeCell ref="FA424:FD424"/>
    <mergeCell ref="G424:J424"/>
    <mergeCell ref="K424:L424"/>
    <mergeCell ref="V424:Y424"/>
    <mergeCell ref="Z424:AA424"/>
    <mergeCell ref="AK424:AN424"/>
    <mergeCell ref="AO424:AP424"/>
    <mergeCell ref="AZ424:BC424"/>
    <mergeCell ref="DH426:DU426"/>
    <mergeCell ref="DW426:EJ426"/>
    <mergeCell ref="EL426:EY426"/>
    <mergeCell ref="FA426:FN426"/>
    <mergeCell ref="FP426:GC426"/>
    <mergeCell ref="GE426:GR426"/>
    <mergeCell ref="CS427:CV427"/>
    <mergeCell ref="DH427:DK427"/>
    <mergeCell ref="DW427:DZ427"/>
    <mergeCell ref="EL427:EO427"/>
    <mergeCell ref="FA427:FD427"/>
    <mergeCell ref="FP427:FS427"/>
    <mergeCell ref="GE427:GH427"/>
    <mergeCell ref="G426:T426"/>
    <mergeCell ref="AK426:AX426"/>
    <mergeCell ref="BO426:CB426"/>
    <mergeCell ref="CS426:DF426"/>
    <mergeCell ref="G427:J427"/>
    <mergeCell ref="AK427:AN427"/>
    <mergeCell ref="BO427:BR427"/>
    <mergeCell ref="FA428:FD428"/>
    <mergeCell ref="FP428:FS428"/>
    <mergeCell ref="GE428:GH428"/>
    <mergeCell ref="CD426:CQ426"/>
    <mergeCell ref="CD427:CG427"/>
    <mergeCell ref="CD428:CG428"/>
    <mergeCell ref="CS428:CV428"/>
    <mergeCell ref="DH428:DK428"/>
    <mergeCell ref="DW428:DZ428"/>
    <mergeCell ref="EL428:EO428"/>
    <mergeCell ref="CS429:CV429"/>
    <mergeCell ref="DH429:DK429"/>
    <mergeCell ref="DW429:DZ429"/>
    <mergeCell ref="EL429:EO429"/>
    <mergeCell ref="FA429:FD429"/>
    <mergeCell ref="FP429:FS429"/>
    <mergeCell ref="GE429:GH429"/>
    <mergeCell ref="AZ426:BM426"/>
    <mergeCell ref="AZ427:BC427"/>
    <mergeCell ref="AZ428:BC428"/>
    <mergeCell ref="BO428:BR428"/>
    <mergeCell ref="AZ429:BC429"/>
    <mergeCell ref="BO429:BR429"/>
    <mergeCell ref="CD429:CG429"/>
    <mergeCell ref="V426:AI426"/>
    <mergeCell ref="V427:Y427"/>
    <mergeCell ref="G428:J428"/>
    <mergeCell ref="V428:Y428"/>
    <mergeCell ref="AK428:AN428"/>
    <mergeCell ref="V429:Y429"/>
    <mergeCell ref="AK429:AN429"/>
    <mergeCell ref="EL433:EO433"/>
    <mergeCell ref="FA433:FD433"/>
    <mergeCell ref="AK433:AN433"/>
    <mergeCell ref="AZ433:BC433"/>
    <mergeCell ref="BO433:BR433"/>
    <mergeCell ref="CD433:CG433"/>
    <mergeCell ref="CS433:CV433"/>
    <mergeCell ref="DH433:DK433"/>
    <mergeCell ref="DW433:DZ433"/>
    <mergeCell ref="CS9:CV9"/>
    <mergeCell ref="CS12:CV12"/>
    <mergeCell ref="BD9:BE9"/>
    <mergeCell ref="BO9:BR9"/>
    <mergeCell ref="BS9:BT9"/>
    <mergeCell ref="CD9:CG9"/>
    <mergeCell ref="CH9:CI9"/>
    <mergeCell ref="CW9:CX9"/>
    <mergeCell ref="CH12:CI12"/>
    <mergeCell ref="G9:J9"/>
    <mergeCell ref="K9:L9"/>
    <mergeCell ref="V9:Y9"/>
    <mergeCell ref="Z9:AA9"/>
    <mergeCell ref="AK9:AN9"/>
    <mergeCell ref="AO9:AP9"/>
    <mergeCell ref="AZ9:BC9"/>
    <mergeCell ref="FE10:FF10"/>
    <mergeCell ref="FP10:FS10"/>
    <mergeCell ref="FT10:FU10"/>
    <mergeCell ref="GE10:GH10"/>
    <mergeCell ref="GI10:GJ10"/>
    <mergeCell ref="DH10:DK10"/>
    <mergeCell ref="DL10:DM10"/>
    <mergeCell ref="DW10:DZ10"/>
    <mergeCell ref="EA10:EB10"/>
    <mergeCell ref="EL10:EO10"/>
    <mergeCell ref="EP10:EQ10"/>
    <mergeCell ref="FA10:FD10"/>
    <mergeCell ref="V10:Y10"/>
    <mergeCell ref="V11:Y11"/>
    <mergeCell ref="V12:Y12"/>
    <mergeCell ref="Z12:AA12"/>
    <mergeCell ref="EL11:EO11"/>
    <mergeCell ref="FA11:FD11"/>
    <mergeCell ref="FP11:FS11"/>
    <mergeCell ref="GE11:GH11"/>
    <mergeCell ref="G10:J10"/>
    <mergeCell ref="K10:L10"/>
    <mergeCell ref="Z10:AA10"/>
    <mergeCell ref="AK10:AN10"/>
    <mergeCell ref="AO10:AP10"/>
    <mergeCell ref="G11:J11"/>
    <mergeCell ref="AK11:AN11"/>
    <mergeCell ref="FA12:FD12"/>
    <mergeCell ref="FE12:FF12"/>
    <mergeCell ref="FP12:FS12"/>
    <mergeCell ref="FT12:FU12"/>
    <mergeCell ref="GE12:GH12"/>
    <mergeCell ref="GI12:GJ12"/>
    <mergeCell ref="CW12:CX12"/>
    <mergeCell ref="DH12:DK12"/>
    <mergeCell ref="DL12:DM12"/>
    <mergeCell ref="DW12:DZ12"/>
    <mergeCell ref="EA12:EB12"/>
    <mergeCell ref="EL12:EO12"/>
    <mergeCell ref="EP12:EQ12"/>
    <mergeCell ref="BS12:BT12"/>
    <mergeCell ref="CD12:CG12"/>
    <mergeCell ref="G12:J12"/>
    <mergeCell ref="K12:L12"/>
    <mergeCell ref="AK12:AN12"/>
    <mergeCell ref="AO12:AP12"/>
    <mergeCell ref="AZ12:BC12"/>
    <mergeCell ref="BD12:BE12"/>
    <mergeCell ref="BO12:BR12"/>
    <mergeCell ref="BD13:BE13"/>
    <mergeCell ref="BO13:BR13"/>
    <mergeCell ref="BS13:BT13"/>
    <mergeCell ref="CD13:CG13"/>
    <mergeCell ref="CH13:CI13"/>
    <mergeCell ref="CS13:CV13"/>
    <mergeCell ref="CW13:CX13"/>
    <mergeCell ref="FE13:FF13"/>
    <mergeCell ref="FP13:FS13"/>
    <mergeCell ref="FT13:FU13"/>
    <mergeCell ref="GE13:GH13"/>
    <mergeCell ref="GI13:GJ13"/>
    <mergeCell ref="DH13:DK13"/>
    <mergeCell ref="DL13:DM13"/>
    <mergeCell ref="DW13:DZ13"/>
    <mergeCell ref="EA13:EB13"/>
    <mergeCell ref="EL13:EO13"/>
    <mergeCell ref="EP13:EQ13"/>
    <mergeCell ref="FA13:FD13"/>
    <mergeCell ref="G13:J13"/>
    <mergeCell ref="K13:L13"/>
    <mergeCell ref="V13:Y13"/>
    <mergeCell ref="Z13:AA13"/>
    <mergeCell ref="AK13:AN13"/>
    <mergeCell ref="AO13:AP13"/>
    <mergeCell ref="AZ13:BC13"/>
    <mergeCell ref="FE14:FF14"/>
    <mergeCell ref="FP14:FS14"/>
    <mergeCell ref="FT14:FU14"/>
    <mergeCell ref="GE14:GH14"/>
    <mergeCell ref="GI14:GJ14"/>
    <mergeCell ref="DH14:DK14"/>
    <mergeCell ref="DL14:DM14"/>
    <mergeCell ref="DW14:DZ14"/>
    <mergeCell ref="EA14:EB14"/>
    <mergeCell ref="EL14:EO14"/>
    <mergeCell ref="EP14:EQ14"/>
    <mergeCell ref="FA14:FD14"/>
    <mergeCell ref="BD14:BE14"/>
    <mergeCell ref="BO14:BR14"/>
    <mergeCell ref="BS14:BT14"/>
    <mergeCell ref="CD14:CG14"/>
    <mergeCell ref="CH14:CI14"/>
    <mergeCell ref="CS14:CV14"/>
    <mergeCell ref="CW14:CX14"/>
    <mergeCell ref="G14:J14"/>
    <mergeCell ref="K14:L14"/>
    <mergeCell ref="V14:Y14"/>
    <mergeCell ref="Z14:AA14"/>
    <mergeCell ref="AK14:AN14"/>
    <mergeCell ref="AO14:AP14"/>
    <mergeCell ref="AZ14:BC14"/>
    <mergeCell ref="BD15:BE15"/>
    <mergeCell ref="BO15:BR15"/>
    <mergeCell ref="BS15:BT15"/>
    <mergeCell ref="CD15:CG15"/>
    <mergeCell ref="CH15:CI15"/>
    <mergeCell ref="CS15:CV15"/>
    <mergeCell ref="CW15:CX15"/>
    <mergeCell ref="FE15:FF15"/>
    <mergeCell ref="FP15:FS15"/>
    <mergeCell ref="FT15:FU15"/>
    <mergeCell ref="GE15:GH15"/>
    <mergeCell ref="GI15:GJ15"/>
    <mergeCell ref="DH15:DK15"/>
    <mergeCell ref="DL15:DM15"/>
    <mergeCell ref="DW15:DZ15"/>
    <mergeCell ref="EA15:EB15"/>
    <mergeCell ref="EL15:EO15"/>
    <mergeCell ref="EP15:EQ15"/>
    <mergeCell ref="FA15:FD15"/>
    <mergeCell ref="G15:J15"/>
    <mergeCell ref="K15:L15"/>
    <mergeCell ref="V15:Y15"/>
    <mergeCell ref="Z15:AA15"/>
    <mergeCell ref="AK15:AN15"/>
    <mergeCell ref="AO15:AP15"/>
    <mergeCell ref="AZ15:BC15"/>
    <mergeCell ref="DH17:DU17"/>
    <mergeCell ref="DW17:EJ17"/>
    <mergeCell ref="EL17:EY17"/>
    <mergeCell ref="FA17:FN17"/>
    <mergeCell ref="FP17:GC17"/>
    <mergeCell ref="GE17:GR17"/>
    <mergeCell ref="DH2:DM2"/>
    <mergeCell ref="DW2:EB2"/>
    <mergeCell ref="EL2:EQ2"/>
    <mergeCell ref="FA2:FF2"/>
    <mergeCell ref="FP2:FU2"/>
    <mergeCell ref="GE2:GJ2"/>
    <mergeCell ref="G2:L2"/>
    <mergeCell ref="V2:AA2"/>
    <mergeCell ref="AK2:AP2"/>
    <mergeCell ref="AZ2:BE2"/>
    <mergeCell ref="BO2:BT2"/>
    <mergeCell ref="CD2:CI2"/>
    <mergeCell ref="CS2:CX2"/>
    <mergeCell ref="BD3:BE3"/>
    <mergeCell ref="BO3:BR3"/>
    <mergeCell ref="BS3:BT3"/>
    <mergeCell ref="CD3:CG3"/>
    <mergeCell ref="CH3:CI3"/>
    <mergeCell ref="CS3:CV3"/>
    <mergeCell ref="CW3:CX3"/>
    <mergeCell ref="FE3:FF3"/>
    <mergeCell ref="FP3:FS3"/>
    <mergeCell ref="FT3:FU3"/>
    <mergeCell ref="GE3:GH3"/>
    <mergeCell ref="GI3:GJ3"/>
    <mergeCell ref="DH3:DK3"/>
    <mergeCell ref="DL3:DM3"/>
    <mergeCell ref="DW3:DZ3"/>
    <mergeCell ref="EA3:EB3"/>
    <mergeCell ref="EL3:EO3"/>
    <mergeCell ref="EP3:EQ3"/>
    <mergeCell ref="FA3:FD3"/>
    <mergeCell ref="G3:J3"/>
    <mergeCell ref="K3:L3"/>
    <mergeCell ref="V3:Y3"/>
    <mergeCell ref="Z3:AA3"/>
    <mergeCell ref="AK3:AN3"/>
    <mergeCell ref="AO3:AP3"/>
    <mergeCell ref="AZ3:BC3"/>
    <mergeCell ref="FE4:FF4"/>
    <mergeCell ref="FP4:FS4"/>
    <mergeCell ref="FT4:FU4"/>
    <mergeCell ref="GE4:GH4"/>
    <mergeCell ref="GI4:GJ4"/>
    <mergeCell ref="DH4:DK4"/>
    <mergeCell ref="DL4:DM4"/>
    <mergeCell ref="DW4:DZ4"/>
    <mergeCell ref="EA4:EB4"/>
    <mergeCell ref="EL4:EO4"/>
    <mergeCell ref="EP4:EQ4"/>
    <mergeCell ref="FA4:FD4"/>
    <mergeCell ref="FT6:FU6"/>
    <mergeCell ref="GE6:GH6"/>
    <mergeCell ref="GI6:GJ6"/>
    <mergeCell ref="DW6:DZ6"/>
    <mergeCell ref="EA6:EB6"/>
    <mergeCell ref="EL6:EO6"/>
    <mergeCell ref="EP6:EQ6"/>
    <mergeCell ref="FA6:FD6"/>
    <mergeCell ref="FE6:FF6"/>
    <mergeCell ref="FP6:FS6"/>
    <mergeCell ref="DH6:DK6"/>
    <mergeCell ref="DH7:DK7"/>
    <mergeCell ref="BS6:BT6"/>
    <mergeCell ref="CD6:CG6"/>
    <mergeCell ref="CH6:CI6"/>
    <mergeCell ref="CW6:CX6"/>
    <mergeCell ref="DL6:DM6"/>
    <mergeCell ref="CH7:CI7"/>
    <mergeCell ref="CW7:CX7"/>
    <mergeCell ref="DL7:DM7"/>
    <mergeCell ref="BD4:BE4"/>
    <mergeCell ref="BO4:BR4"/>
    <mergeCell ref="BS4:BT4"/>
    <mergeCell ref="CD4:CG4"/>
    <mergeCell ref="CH4:CI4"/>
    <mergeCell ref="CS4:CV4"/>
    <mergeCell ref="CW4:CX4"/>
    <mergeCell ref="V4:Y4"/>
    <mergeCell ref="V5:Y5"/>
    <mergeCell ref="V6:Y6"/>
    <mergeCell ref="Z6:AA6"/>
    <mergeCell ref="V7:Y7"/>
    <mergeCell ref="Z7:AA7"/>
    <mergeCell ref="EL5:EO5"/>
    <mergeCell ref="FA5:FD5"/>
    <mergeCell ref="FP5:FS5"/>
    <mergeCell ref="GE5:GH5"/>
    <mergeCell ref="AZ4:BC4"/>
    <mergeCell ref="AZ5:BC5"/>
    <mergeCell ref="BO5:BR5"/>
    <mergeCell ref="CD5:CG5"/>
    <mergeCell ref="CS5:CV5"/>
    <mergeCell ref="DH5:DK5"/>
    <mergeCell ref="DW5:DZ5"/>
    <mergeCell ref="G4:J4"/>
    <mergeCell ref="K4:L4"/>
    <mergeCell ref="Z4:AA4"/>
    <mergeCell ref="AK4:AN4"/>
    <mergeCell ref="AO4:AP4"/>
    <mergeCell ref="G5:J5"/>
    <mergeCell ref="AK5:AN5"/>
    <mergeCell ref="G6:J6"/>
    <mergeCell ref="K6:L6"/>
    <mergeCell ref="AK6:AN6"/>
    <mergeCell ref="AO6:AP6"/>
    <mergeCell ref="AZ6:BC6"/>
    <mergeCell ref="BD6:BE6"/>
    <mergeCell ref="BO6:BR6"/>
    <mergeCell ref="FE7:FF7"/>
    <mergeCell ref="FP7:FS7"/>
    <mergeCell ref="FT7:FU7"/>
    <mergeCell ref="GE7:GH7"/>
    <mergeCell ref="GI7:GJ7"/>
    <mergeCell ref="CS6:CV6"/>
    <mergeCell ref="CS7:CV7"/>
    <mergeCell ref="DW7:DZ7"/>
    <mergeCell ref="EA7:EB7"/>
    <mergeCell ref="EL7:EO7"/>
    <mergeCell ref="EP7:EQ7"/>
    <mergeCell ref="FA7:FD7"/>
    <mergeCell ref="BS7:BT7"/>
    <mergeCell ref="CD7:CG7"/>
    <mergeCell ref="G7:J7"/>
    <mergeCell ref="K7:L7"/>
    <mergeCell ref="AK7:AN7"/>
    <mergeCell ref="AO7:AP7"/>
    <mergeCell ref="AZ7:BC7"/>
    <mergeCell ref="BD7:BE7"/>
    <mergeCell ref="BO7:BR7"/>
    <mergeCell ref="BD8:BE8"/>
    <mergeCell ref="BO8:BR8"/>
    <mergeCell ref="BS8:BT8"/>
    <mergeCell ref="CD8:CG8"/>
    <mergeCell ref="CH8:CI8"/>
    <mergeCell ref="CS8:CV8"/>
    <mergeCell ref="CW8:CX8"/>
    <mergeCell ref="FE8:FF8"/>
    <mergeCell ref="FP8:FS8"/>
    <mergeCell ref="FT8:FU8"/>
    <mergeCell ref="GE8:GH8"/>
    <mergeCell ref="GI8:GJ8"/>
    <mergeCell ref="DH8:DK8"/>
    <mergeCell ref="DL8:DM8"/>
    <mergeCell ref="DW8:DZ8"/>
    <mergeCell ref="EA8:EB8"/>
    <mergeCell ref="EL8:EO8"/>
    <mergeCell ref="EP8:EQ8"/>
    <mergeCell ref="FA8:FD8"/>
    <mergeCell ref="G8:J8"/>
    <mergeCell ref="K8:L8"/>
    <mergeCell ref="V8:Y8"/>
    <mergeCell ref="Z8:AA8"/>
    <mergeCell ref="AK8:AN8"/>
    <mergeCell ref="AO8:AP8"/>
    <mergeCell ref="AZ8:BC8"/>
    <mergeCell ref="FE9:FF9"/>
    <mergeCell ref="FP9:FS9"/>
    <mergeCell ref="FT9:FU9"/>
    <mergeCell ref="GE9:GH9"/>
    <mergeCell ref="GI9:GJ9"/>
    <mergeCell ref="DH9:DK9"/>
    <mergeCell ref="DL9:DM9"/>
    <mergeCell ref="DW9:DZ9"/>
    <mergeCell ref="EA9:EB9"/>
    <mergeCell ref="EL9:EO9"/>
    <mergeCell ref="EP9:EQ9"/>
    <mergeCell ref="FA9:FD9"/>
    <mergeCell ref="BD10:BE10"/>
    <mergeCell ref="BO10:BR10"/>
    <mergeCell ref="BS10:BT10"/>
    <mergeCell ref="CD10:CG10"/>
    <mergeCell ref="CH10:CI10"/>
    <mergeCell ref="CS10:CV10"/>
    <mergeCell ref="CW10:CX10"/>
    <mergeCell ref="AZ10:BC10"/>
    <mergeCell ref="AZ11:BC11"/>
    <mergeCell ref="BO11:BR11"/>
    <mergeCell ref="CD11:CG11"/>
    <mergeCell ref="CS11:CV11"/>
    <mergeCell ref="DH11:DK11"/>
    <mergeCell ref="DW11:DZ11"/>
    <mergeCell ref="EL24:EO24"/>
    <mergeCell ref="FA24:FD24"/>
    <mergeCell ref="AK24:AN24"/>
    <mergeCell ref="AZ24:BC24"/>
    <mergeCell ref="BO24:BR24"/>
    <mergeCell ref="CD24:CG24"/>
    <mergeCell ref="CS24:CV24"/>
    <mergeCell ref="DH24:DK24"/>
    <mergeCell ref="DW24:DZ24"/>
    <mergeCell ref="DW25:DZ25"/>
    <mergeCell ref="EL25:EO25"/>
    <mergeCell ref="V24:Y24"/>
    <mergeCell ref="V25:Y25"/>
    <mergeCell ref="AZ25:BC25"/>
    <mergeCell ref="BO25:BR25"/>
    <mergeCell ref="CD25:CG25"/>
    <mergeCell ref="CS25:CV25"/>
    <mergeCell ref="DH25:DK25"/>
    <mergeCell ref="FI29:FM29"/>
    <mergeCell ref="FQ29:FV29"/>
    <mergeCell ref="FX29:GB29"/>
    <mergeCell ref="GF29:GK29"/>
    <mergeCell ref="GM29:GQ29"/>
    <mergeCell ref="GM30:GO30"/>
    <mergeCell ref="GP30:GQ30"/>
    <mergeCell ref="O29:S29"/>
    <mergeCell ref="O30:Q30"/>
    <mergeCell ref="R30:S30"/>
    <mergeCell ref="AD29:AH29"/>
    <mergeCell ref="AD30:AF30"/>
    <mergeCell ref="AG30:AH30"/>
    <mergeCell ref="BH29:BL29"/>
    <mergeCell ref="BP29:BU29"/>
    <mergeCell ref="BW29:CA29"/>
    <mergeCell ref="CE29:CJ29"/>
    <mergeCell ref="CL29:CP29"/>
    <mergeCell ref="CT29:CY29"/>
    <mergeCell ref="DA29:DE29"/>
    <mergeCell ref="DI29:DN29"/>
    <mergeCell ref="DP29:DT29"/>
    <mergeCell ref="DX29:EC29"/>
    <mergeCell ref="EE29:EI29"/>
    <mergeCell ref="EM29:ER29"/>
    <mergeCell ref="ET29:EX29"/>
    <mergeCell ref="FB29:FG29"/>
    <mergeCell ref="EW32:EX32"/>
    <mergeCell ref="FB32:FE32"/>
    <mergeCell ref="DP32:DR32"/>
    <mergeCell ref="DS32:DT32"/>
    <mergeCell ref="DX32:EA32"/>
    <mergeCell ref="EE32:EG32"/>
    <mergeCell ref="EH32:EI32"/>
    <mergeCell ref="EM32:EP32"/>
    <mergeCell ref="ET32:EV32"/>
    <mergeCell ref="H29:M29"/>
    <mergeCell ref="W29:AB29"/>
    <mergeCell ref="AL29:AQ29"/>
    <mergeCell ref="BA29:BF29"/>
    <mergeCell ref="W30:Z30"/>
    <mergeCell ref="AL30:AO30"/>
    <mergeCell ref="BA30:BD30"/>
    <mergeCell ref="AS29:AW29"/>
    <mergeCell ref="AS30:AU30"/>
    <mergeCell ref="AV30:AW30"/>
    <mergeCell ref="AS31:AU31"/>
    <mergeCell ref="AV31:AW31"/>
    <mergeCell ref="BA31:BD31"/>
    <mergeCell ref="BH31:BJ31"/>
    <mergeCell ref="BK31:BL31"/>
    <mergeCell ref="BP31:BS31"/>
    <mergeCell ref="BW31:BY31"/>
    <mergeCell ref="BZ31:CA31"/>
    <mergeCell ref="CE31:CH31"/>
    <mergeCell ref="CL31:CN31"/>
    <mergeCell ref="CO31:CP31"/>
    <mergeCell ref="FL31:FM31"/>
    <mergeCell ref="FQ31:FT31"/>
    <mergeCell ref="FX31:FZ31"/>
    <mergeCell ref="GA31:GB31"/>
    <mergeCell ref="GF31:GI31"/>
    <mergeCell ref="GM31:GO31"/>
    <mergeCell ref="GP31:GQ31"/>
    <mergeCell ref="AL32:AO32"/>
    <mergeCell ref="AS32:AU32"/>
    <mergeCell ref="AV32:AW32"/>
    <mergeCell ref="BA32:BD32"/>
    <mergeCell ref="BH32:BJ32"/>
    <mergeCell ref="BK32:BL32"/>
    <mergeCell ref="BP32:BS32"/>
    <mergeCell ref="CT31:CW31"/>
    <mergeCell ref="DA31:DC31"/>
    <mergeCell ref="DD31:DE31"/>
    <mergeCell ref="DI31:DL31"/>
    <mergeCell ref="DP31:DR31"/>
    <mergeCell ref="DS31:DT31"/>
    <mergeCell ref="DX31:EA31"/>
    <mergeCell ref="FI32:FK32"/>
    <mergeCell ref="FL32:FM32"/>
    <mergeCell ref="FQ32:FT32"/>
    <mergeCell ref="FX32:FZ32"/>
    <mergeCell ref="GA32:GB32"/>
    <mergeCell ref="GF32:GI32"/>
    <mergeCell ref="GM32:GO32"/>
    <mergeCell ref="GP32:GQ32"/>
    <mergeCell ref="EE31:EG31"/>
    <mergeCell ref="EH31:EI31"/>
    <mergeCell ref="EM31:EP31"/>
    <mergeCell ref="ET31:EV31"/>
    <mergeCell ref="EW31:EX31"/>
    <mergeCell ref="FB31:FE31"/>
    <mergeCell ref="FI31:FK31"/>
    <mergeCell ref="EH30:EI30"/>
    <mergeCell ref="EM30:EP30"/>
    <mergeCell ref="DA30:DC30"/>
    <mergeCell ref="DD30:DE30"/>
    <mergeCell ref="DI30:DL30"/>
    <mergeCell ref="DP30:DR30"/>
    <mergeCell ref="DS30:DT30"/>
    <mergeCell ref="DX30:EA30"/>
    <mergeCell ref="EE30:EG30"/>
    <mergeCell ref="H30:K30"/>
    <mergeCell ref="O31:Q31"/>
    <mergeCell ref="R31:S31"/>
    <mergeCell ref="W31:Z31"/>
    <mergeCell ref="AD31:AF31"/>
    <mergeCell ref="AG31:AH31"/>
    <mergeCell ref="AL31:AO31"/>
    <mergeCell ref="O33:Q33"/>
    <mergeCell ref="R33:S33"/>
    <mergeCell ref="AD33:AF33"/>
    <mergeCell ref="AG33:AH33"/>
    <mergeCell ref="AS33:AU33"/>
    <mergeCell ref="AV33:AW33"/>
    <mergeCell ref="BH33:BJ33"/>
    <mergeCell ref="BK33:BL33"/>
    <mergeCell ref="H31:K31"/>
    <mergeCell ref="H32:K32"/>
    <mergeCell ref="O32:Q32"/>
    <mergeCell ref="R32:S32"/>
    <mergeCell ref="W32:Z32"/>
    <mergeCell ref="AD32:AF32"/>
    <mergeCell ref="AG32:AH32"/>
    <mergeCell ref="AS34:AU34"/>
    <mergeCell ref="AV34:AW34"/>
    <mergeCell ref="BA34:BF34"/>
    <mergeCell ref="BH34:BJ34"/>
    <mergeCell ref="BK34:BL34"/>
    <mergeCell ref="BP34:BU34"/>
    <mergeCell ref="BW34:BY34"/>
    <mergeCell ref="BZ34:CA34"/>
    <mergeCell ref="CE34:CJ34"/>
    <mergeCell ref="CL34:CN34"/>
    <mergeCell ref="CO34:CP34"/>
    <mergeCell ref="CT34:CY34"/>
    <mergeCell ref="DA34:DC34"/>
    <mergeCell ref="DD34:DE34"/>
    <mergeCell ref="DI34:DN34"/>
    <mergeCell ref="DP34:DR34"/>
    <mergeCell ref="DS34:DT34"/>
    <mergeCell ref="DX34:EC34"/>
    <mergeCell ref="EE34:EG34"/>
    <mergeCell ref="EH34:EI34"/>
    <mergeCell ref="EM34:ER34"/>
    <mergeCell ref="H34:M34"/>
    <mergeCell ref="O34:Q34"/>
    <mergeCell ref="R34:S34"/>
    <mergeCell ref="W34:AB34"/>
    <mergeCell ref="AD34:AF34"/>
    <mergeCell ref="AG34:AH34"/>
    <mergeCell ref="AL34:AQ34"/>
    <mergeCell ref="CS18:CV18"/>
    <mergeCell ref="DH18:DK18"/>
    <mergeCell ref="DW18:DZ18"/>
    <mergeCell ref="EL18:EO18"/>
    <mergeCell ref="FA18:FD18"/>
    <mergeCell ref="FP18:FS18"/>
    <mergeCell ref="GE18:GH18"/>
    <mergeCell ref="G17:T17"/>
    <mergeCell ref="AK17:AX17"/>
    <mergeCell ref="BO17:CB17"/>
    <mergeCell ref="CS17:DF17"/>
    <mergeCell ref="G18:J18"/>
    <mergeCell ref="AK18:AN18"/>
    <mergeCell ref="BO18:BR18"/>
    <mergeCell ref="FA19:FD19"/>
    <mergeCell ref="FP19:FS19"/>
    <mergeCell ref="GE19:GH19"/>
    <mergeCell ref="CD17:CQ17"/>
    <mergeCell ref="CD18:CG18"/>
    <mergeCell ref="CD19:CG19"/>
    <mergeCell ref="CS19:CV19"/>
    <mergeCell ref="DH19:DK19"/>
    <mergeCell ref="DW19:DZ19"/>
    <mergeCell ref="EL19:EO19"/>
    <mergeCell ref="CS20:CV20"/>
    <mergeCell ref="DH20:DK20"/>
    <mergeCell ref="DW20:DZ20"/>
    <mergeCell ref="EL20:EO20"/>
    <mergeCell ref="FA20:FD20"/>
    <mergeCell ref="FP20:FS20"/>
    <mergeCell ref="GE20:GH20"/>
    <mergeCell ref="AZ17:BM17"/>
    <mergeCell ref="AZ18:BC18"/>
    <mergeCell ref="AZ19:BC19"/>
    <mergeCell ref="BO19:BR19"/>
    <mergeCell ref="AZ20:BC20"/>
    <mergeCell ref="BO20:BR20"/>
    <mergeCell ref="CD20:CG20"/>
    <mergeCell ref="V17:AI17"/>
    <mergeCell ref="V18:Y18"/>
    <mergeCell ref="G19:J19"/>
    <mergeCell ref="V19:Y19"/>
    <mergeCell ref="AK19:AN19"/>
    <mergeCell ref="V20:Y20"/>
    <mergeCell ref="AK20:AN20"/>
    <mergeCell ref="CS21:CV21"/>
    <mergeCell ref="DH21:DK21"/>
    <mergeCell ref="DW21:DZ21"/>
    <mergeCell ref="EL21:EO21"/>
    <mergeCell ref="FA21:FD21"/>
    <mergeCell ref="FP21:FS21"/>
    <mergeCell ref="GE21:GH21"/>
    <mergeCell ref="G20:J20"/>
    <mergeCell ref="G21:J21"/>
    <mergeCell ref="AK21:AN21"/>
    <mergeCell ref="BO21:BR21"/>
    <mergeCell ref="G22:J22"/>
    <mergeCell ref="AK22:AN22"/>
    <mergeCell ref="BO22:BR22"/>
    <mergeCell ref="FP22:FS22"/>
    <mergeCell ref="GE22:GH22"/>
    <mergeCell ref="FP24:FS24"/>
    <mergeCell ref="GE24:GH24"/>
    <mergeCell ref="FA25:FD25"/>
    <mergeCell ref="FP25:FS25"/>
    <mergeCell ref="GE25:GH25"/>
    <mergeCell ref="CD21:CG21"/>
    <mergeCell ref="CD22:CG22"/>
    <mergeCell ref="CS22:CV22"/>
    <mergeCell ref="DH22:DK22"/>
    <mergeCell ref="DW22:DZ22"/>
    <mergeCell ref="EL22:EO22"/>
    <mergeCell ref="FA22:FD22"/>
    <mergeCell ref="DW23:DZ23"/>
    <mergeCell ref="EL23:EO23"/>
    <mergeCell ref="FA23:FD23"/>
    <mergeCell ref="FP23:FS23"/>
    <mergeCell ref="GE23:GH23"/>
    <mergeCell ref="AZ21:BC21"/>
    <mergeCell ref="AZ22:BC22"/>
    <mergeCell ref="AZ23:BC23"/>
    <mergeCell ref="BO23:BR23"/>
    <mergeCell ref="CD23:CG23"/>
    <mergeCell ref="CS23:CV23"/>
    <mergeCell ref="DH23:DK23"/>
    <mergeCell ref="V21:Y21"/>
    <mergeCell ref="V22:Y22"/>
    <mergeCell ref="G23:J23"/>
    <mergeCell ref="V23:Y23"/>
    <mergeCell ref="AK23:AN23"/>
    <mergeCell ref="G24:J24"/>
    <mergeCell ref="G25:J25"/>
    <mergeCell ref="AK25:AN25"/>
    <mergeCell ref="CO30:CP30"/>
    <mergeCell ref="CT30:CW30"/>
    <mergeCell ref="BH30:BJ30"/>
    <mergeCell ref="BK30:BL30"/>
    <mergeCell ref="BP30:BS30"/>
    <mergeCell ref="BW30:BY30"/>
    <mergeCell ref="BZ30:CA30"/>
    <mergeCell ref="CE30:CH30"/>
    <mergeCell ref="CL30:CN30"/>
    <mergeCell ref="GA30:GB30"/>
    <mergeCell ref="GF30:GI30"/>
    <mergeCell ref="ET30:EV30"/>
    <mergeCell ref="EW30:EX30"/>
    <mergeCell ref="FB30:FE30"/>
    <mergeCell ref="FI30:FK30"/>
    <mergeCell ref="FL30:FM30"/>
    <mergeCell ref="FQ30:FT30"/>
    <mergeCell ref="FX30:FZ30"/>
    <mergeCell ref="DD32:DE32"/>
    <mergeCell ref="DI32:DL32"/>
    <mergeCell ref="BW32:BY32"/>
    <mergeCell ref="BZ32:CA32"/>
    <mergeCell ref="CE32:CH32"/>
    <mergeCell ref="CL32:CN32"/>
    <mergeCell ref="CO32:CP32"/>
    <mergeCell ref="CT32:CW32"/>
    <mergeCell ref="DA32:DC32"/>
    <mergeCell ref="BW33:BY33"/>
    <mergeCell ref="BZ33:CA33"/>
    <mergeCell ref="CL33:CN33"/>
    <mergeCell ref="CO33:CP33"/>
    <mergeCell ref="DA33:DC33"/>
    <mergeCell ref="DD33:DE33"/>
    <mergeCell ref="DP33:DR33"/>
    <mergeCell ref="FX33:FZ33"/>
    <mergeCell ref="GA33:GB33"/>
    <mergeCell ref="GM33:GO33"/>
    <mergeCell ref="GP33:GQ33"/>
    <mergeCell ref="DS33:DT33"/>
    <mergeCell ref="EE33:EG33"/>
    <mergeCell ref="EH33:EI33"/>
    <mergeCell ref="ET33:EV33"/>
    <mergeCell ref="EW33:EX33"/>
    <mergeCell ref="FI33:FK33"/>
    <mergeCell ref="FL33:FM33"/>
    <mergeCell ref="GA34:GB34"/>
    <mergeCell ref="GF34:GK34"/>
    <mergeCell ref="GM34:GO34"/>
    <mergeCell ref="GP34:GQ34"/>
    <mergeCell ref="ET34:EV34"/>
    <mergeCell ref="EW34:EX34"/>
    <mergeCell ref="FB34:FG34"/>
    <mergeCell ref="FI34:FK34"/>
    <mergeCell ref="FL34:FM34"/>
    <mergeCell ref="FQ34:FV34"/>
    <mergeCell ref="FX34:FZ34"/>
    <mergeCell ref="AG35:AH35"/>
    <mergeCell ref="AL35:AO35"/>
    <mergeCell ref="AP35:AQ35"/>
    <mergeCell ref="AS35:AU35"/>
    <mergeCell ref="AV35:AW35"/>
    <mergeCell ref="BA35:BD35"/>
    <mergeCell ref="BE35:BF35"/>
    <mergeCell ref="H35:K35"/>
    <mergeCell ref="L35:M35"/>
    <mergeCell ref="O35:Q35"/>
    <mergeCell ref="R35:S35"/>
    <mergeCell ref="W35:Z35"/>
    <mergeCell ref="AA35:AB35"/>
    <mergeCell ref="AD35:AF35"/>
    <mergeCell ref="W40:AB40"/>
    <mergeCell ref="W41:Z41"/>
    <mergeCell ref="H40:M40"/>
    <mergeCell ref="R40:S40"/>
    <mergeCell ref="AD40:AF40"/>
    <mergeCell ref="AG40:AH40"/>
    <mergeCell ref="AL40:AQ40"/>
    <mergeCell ref="H41:K41"/>
    <mergeCell ref="R41:S41"/>
    <mergeCell ref="AL41:AO41"/>
    <mergeCell ref="DX40:EC40"/>
    <mergeCell ref="DX41:EA41"/>
    <mergeCell ref="EE41:EG41"/>
    <mergeCell ref="EH41:EI41"/>
    <mergeCell ref="DI40:DN40"/>
    <mergeCell ref="DS40:DT40"/>
    <mergeCell ref="EE40:EG40"/>
    <mergeCell ref="EH40:EI40"/>
    <mergeCell ref="EM40:ER40"/>
    <mergeCell ref="DI41:DL41"/>
    <mergeCell ref="DS41:DT41"/>
    <mergeCell ref="EM41:EP41"/>
    <mergeCell ref="GA41:GB41"/>
    <mergeCell ref="GF41:GI41"/>
    <mergeCell ref="ET41:EV41"/>
    <mergeCell ref="EW41:EX41"/>
    <mergeCell ref="FB41:FE41"/>
    <mergeCell ref="FI41:FK41"/>
    <mergeCell ref="FL41:FM41"/>
    <mergeCell ref="FQ41:FT41"/>
    <mergeCell ref="FX41:FZ41"/>
    <mergeCell ref="AS40:AU40"/>
    <mergeCell ref="AV40:AW40"/>
    <mergeCell ref="BA40:BF40"/>
    <mergeCell ref="BH40:BJ40"/>
    <mergeCell ref="BK40:BL40"/>
    <mergeCell ref="BP40:BU40"/>
    <mergeCell ref="BW40:BY40"/>
    <mergeCell ref="BZ40:CA40"/>
    <mergeCell ref="CE40:CJ40"/>
    <mergeCell ref="CL40:CN40"/>
    <mergeCell ref="CO40:CP40"/>
    <mergeCell ref="CT40:CY40"/>
    <mergeCell ref="DA40:DC40"/>
    <mergeCell ref="DD40:DE40"/>
    <mergeCell ref="GA40:GB40"/>
    <mergeCell ref="GF40:GK40"/>
    <mergeCell ref="GM40:GO40"/>
    <mergeCell ref="GP40:GQ40"/>
    <mergeCell ref="GM41:GO41"/>
    <mergeCell ref="GP41:GQ41"/>
    <mergeCell ref="O40:Q40"/>
    <mergeCell ref="O41:Q41"/>
    <mergeCell ref="AD41:AF41"/>
    <mergeCell ref="AG41:AH41"/>
    <mergeCell ref="AS41:AU41"/>
    <mergeCell ref="AV41:AW41"/>
    <mergeCell ref="BA41:BD41"/>
    <mergeCell ref="BH41:BJ41"/>
    <mergeCell ref="BK41:BL41"/>
    <mergeCell ref="DP40:DR40"/>
    <mergeCell ref="DP41:DR41"/>
    <mergeCell ref="ET40:EV40"/>
    <mergeCell ref="EW40:EX40"/>
    <mergeCell ref="FB40:FG40"/>
    <mergeCell ref="FI40:FK40"/>
    <mergeCell ref="FL40:FM40"/>
    <mergeCell ref="FQ40:FV40"/>
    <mergeCell ref="FX40:FZ40"/>
    <mergeCell ref="W42:Z42"/>
    <mergeCell ref="W43:Z43"/>
    <mergeCell ref="AD43:AF43"/>
    <mergeCell ref="AG43:AH43"/>
    <mergeCell ref="H42:K42"/>
    <mergeCell ref="R42:S42"/>
    <mergeCell ref="AD42:AF42"/>
    <mergeCell ref="AG42:AH42"/>
    <mergeCell ref="AL42:AO42"/>
    <mergeCell ref="H43:K43"/>
    <mergeCell ref="R43:S43"/>
    <mergeCell ref="AL43:AO43"/>
    <mergeCell ref="EE43:EG43"/>
    <mergeCell ref="EH43:EI43"/>
    <mergeCell ref="CT43:CW43"/>
    <mergeCell ref="DA43:DC43"/>
    <mergeCell ref="DD43:DE43"/>
    <mergeCell ref="DI43:DL43"/>
    <mergeCell ref="DP43:DR43"/>
    <mergeCell ref="DS43:DT43"/>
    <mergeCell ref="DX43:EA43"/>
    <mergeCell ref="ET42:EV42"/>
    <mergeCell ref="ET43:EV43"/>
    <mergeCell ref="DX42:EA42"/>
    <mergeCell ref="EE42:EG42"/>
    <mergeCell ref="EH42:EI42"/>
    <mergeCell ref="EM42:EP42"/>
    <mergeCell ref="EW42:EX42"/>
    <mergeCell ref="EM43:EP43"/>
    <mergeCell ref="EW43:EX43"/>
    <mergeCell ref="BP41:BS41"/>
    <mergeCell ref="BW41:BY41"/>
    <mergeCell ref="BZ41:CA41"/>
    <mergeCell ref="CE41:CH41"/>
    <mergeCell ref="CL41:CN41"/>
    <mergeCell ref="CO41:CP41"/>
    <mergeCell ref="CT41:CW41"/>
    <mergeCell ref="DA41:DC41"/>
    <mergeCell ref="DD41:DE41"/>
    <mergeCell ref="DA42:DC42"/>
    <mergeCell ref="DD42:DE42"/>
    <mergeCell ref="DI42:DL42"/>
    <mergeCell ref="DP42:DR42"/>
    <mergeCell ref="DS42:DT42"/>
    <mergeCell ref="FI42:FK42"/>
    <mergeCell ref="FL42:FM42"/>
    <mergeCell ref="FQ42:FT42"/>
    <mergeCell ref="FX42:FZ42"/>
    <mergeCell ref="GA42:GB42"/>
    <mergeCell ref="GF42:GI42"/>
    <mergeCell ref="GM42:GO42"/>
    <mergeCell ref="GP42:GQ42"/>
    <mergeCell ref="O42:Q42"/>
    <mergeCell ref="O43:Q43"/>
    <mergeCell ref="AS42:AU42"/>
    <mergeCell ref="AV42:AW42"/>
    <mergeCell ref="BA42:BD42"/>
    <mergeCell ref="BH42:BJ42"/>
    <mergeCell ref="BK42:BL42"/>
    <mergeCell ref="BP42:BS42"/>
    <mergeCell ref="BW42:BY42"/>
    <mergeCell ref="BZ42:CA42"/>
    <mergeCell ref="CE42:CH42"/>
    <mergeCell ref="CL42:CN42"/>
    <mergeCell ref="CO42:CP42"/>
    <mergeCell ref="CT42:CW42"/>
    <mergeCell ref="CL43:CN43"/>
    <mergeCell ref="CO43:CP43"/>
    <mergeCell ref="GF43:GI43"/>
    <mergeCell ref="GM43:GO43"/>
    <mergeCell ref="GP43:GQ43"/>
    <mergeCell ref="FB42:FE42"/>
    <mergeCell ref="FB43:FE43"/>
    <mergeCell ref="FI43:FK43"/>
    <mergeCell ref="FL43:FM43"/>
    <mergeCell ref="FQ43:FT43"/>
    <mergeCell ref="FX43:FZ43"/>
    <mergeCell ref="GA43:GB43"/>
    <mergeCell ref="BZ43:CA43"/>
    <mergeCell ref="CE43:CH43"/>
    <mergeCell ref="CE44:CH44"/>
    <mergeCell ref="AS43:AU43"/>
    <mergeCell ref="AV43:AW43"/>
    <mergeCell ref="BA43:BD43"/>
    <mergeCell ref="BH43:BJ43"/>
    <mergeCell ref="BK43:BL43"/>
    <mergeCell ref="BP43:BS43"/>
    <mergeCell ref="BW43:BY43"/>
    <mergeCell ref="DX44:EA44"/>
    <mergeCell ref="EM44:EP44"/>
    <mergeCell ref="FB44:FE44"/>
    <mergeCell ref="FQ44:FT44"/>
    <mergeCell ref="GF44:GI44"/>
    <mergeCell ref="H44:K44"/>
    <mergeCell ref="W44:Z44"/>
    <mergeCell ref="AL44:AO44"/>
    <mergeCell ref="BA44:BD44"/>
    <mergeCell ref="BP44:BS44"/>
    <mergeCell ref="CT44:CW44"/>
    <mergeCell ref="DI44:DL44"/>
    <mergeCell ref="BH45:BL45"/>
    <mergeCell ref="BP45:BS45"/>
    <mergeCell ref="BW45:CA45"/>
    <mergeCell ref="CE45:CH45"/>
    <mergeCell ref="CL45:CP45"/>
    <mergeCell ref="CT45:CW45"/>
    <mergeCell ref="DA45:DE45"/>
    <mergeCell ref="FI45:FM45"/>
    <mergeCell ref="FQ45:FT45"/>
    <mergeCell ref="FX45:GB45"/>
    <mergeCell ref="GF45:GI45"/>
    <mergeCell ref="GM45:GQ45"/>
    <mergeCell ref="DI45:DL45"/>
    <mergeCell ref="DP45:DT45"/>
    <mergeCell ref="DX45:EA45"/>
    <mergeCell ref="EE45:EI45"/>
    <mergeCell ref="EM45:EP45"/>
    <mergeCell ref="ET45:EX45"/>
    <mergeCell ref="FB45:FE45"/>
    <mergeCell ref="O45:S45"/>
    <mergeCell ref="O46:Q46"/>
    <mergeCell ref="R46:S46"/>
    <mergeCell ref="AD45:AH45"/>
    <mergeCell ref="AD46:AF46"/>
    <mergeCell ref="AG46:AH46"/>
    <mergeCell ref="AS45:AW45"/>
    <mergeCell ref="AS46:AU46"/>
    <mergeCell ref="AV46:AW46"/>
    <mergeCell ref="H45:K45"/>
    <mergeCell ref="W45:Z45"/>
    <mergeCell ref="AL45:AO45"/>
    <mergeCell ref="BA45:BD45"/>
    <mergeCell ref="H46:K46"/>
    <mergeCell ref="W46:Z46"/>
    <mergeCell ref="AL46:AO46"/>
    <mergeCell ref="BA46:BD46"/>
    <mergeCell ref="BH46:BJ46"/>
    <mergeCell ref="BK46:BL46"/>
    <mergeCell ref="BP46:BS46"/>
    <mergeCell ref="BW46:BY46"/>
    <mergeCell ref="BZ46:CA46"/>
    <mergeCell ref="CE46:CH46"/>
    <mergeCell ref="CL46:CN46"/>
    <mergeCell ref="CO46:CP46"/>
    <mergeCell ref="CT46:CW46"/>
    <mergeCell ref="DA46:DC46"/>
    <mergeCell ref="DD46:DE46"/>
    <mergeCell ref="DI46:DL46"/>
    <mergeCell ref="DP46:DR46"/>
    <mergeCell ref="DS46:DT46"/>
    <mergeCell ref="DX46:EA46"/>
    <mergeCell ref="EE46:EG46"/>
    <mergeCell ref="EH46:EI46"/>
    <mergeCell ref="EM46:EP46"/>
    <mergeCell ref="ET46:EV46"/>
    <mergeCell ref="EW46:EX46"/>
    <mergeCell ref="GM46:GO46"/>
    <mergeCell ref="GP46:GQ46"/>
    <mergeCell ref="GM47:GO47"/>
    <mergeCell ref="GP47:GQ47"/>
    <mergeCell ref="FB46:FE46"/>
    <mergeCell ref="FI46:FK46"/>
    <mergeCell ref="FL46:FM46"/>
    <mergeCell ref="FQ46:FT46"/>
    <mergeCell ref="FX46:FZ46"/>
    <mergeCell ref="GA46:GB46"/>
    <mergeCell ref="GF46:GI46"/>
    <mergeCell ref="AS47:AU47"/>
    <mergeCell ref="AV47:AW47"/>
    <mergeCell ref="BA47:BD47"/>
    <mergeCell ref="BH47:BJ47"/>
    <mergeCell ref="BK47:BL47"/>
    <mergeCell ref="BP47:BS47"/>
    <mergeCell ref="BW47:BY47"/>
    <mergeCell ref="BZ47:CA47"/>
    <mergeCell ref="CE47:CH47"/>
    <mergeCell ref="CL47:CN47"/>
    <mergeCell ref="CO47:CP47"/>
    <mergeCell ref="CT47:CW47"/>
    <mergeCell ref="DA47:DC47"/>
    <mergeCell ref="DD47:DE47"/>
    <mergeCell ref="DI47:DL47"/>
    <mergeCell ref="DP47:DR47"/>
    <mergeCell ref="DS47:DT47"/>
    <mergeCell ref="DX47:EA47"/>
    <mergeCell ref="EE47:EG47"/>
    <mergeCell ref="EH47:EI47"/>
    <mergeCell ref="EM47:EP47"/>
    <mergeCell ref="GA47:GB47"/>
    <mergeCell ref="GF47:GI47"/>
    <mergeCell ref="ET47:EV47"/>
    <mergeCell ref="EW47:EX47"/>
    <mergeCell ref="FB47:FE47"/>
    <mergeCell ref="FI47:FK47"/>
    <mergeCell ref="FL47:FM47"/>
    <mergeCell ref="FQ47:FT47"/>
    <mergeCell ref="FX47:FZ47"/>
    <mergeCell ref="O47:Q47"/>
    <mergeCell ref="O48:Q48"/>
    <mergeCell ref="W47:Z47"/>
    <mergeCell ref="W48:Z48"/>
    <mergeCell ref="AD48:AF48"/>
    <mergeCell ref="AG48:AH48"/>
    <mergeCell ref="H47:K47"/>
    <mergeCell ref="R47:S47"/>
    <mergeCell ref="AD47:AF47"/>
    <mergeCell ref="AG47:AH47"/>
    <mergeCell ref="AL47:AO47"/>
    <mergeCell ref="H48:K48"/>
    <mergeCell ref="R48:S48"/>
    <mergeCell ref="AL48:AO48"/>
    <mergeCell ref="AS48:AU48"/>
    <mergeCell ref="AV48:AW48"/>
    <mergeCell ref="BA48:BD48"/>
    <mergeCell ref="BH48:BJ48"/>
    <mergeCell ref="BK48:BL48"/>
    <mergeCell ref="BP48:BS48"/>
    <mergeCell ref="BW48:BY48"/>
    <mergeCell ref="BZ48:CA48"/>
    <mergeCell ref="CE48:CH48"/>
    <mergeCell ref="CL48:CN48"/>
    <mergeCell ref="CO48:CP48"/>
    <mergeCell ref="CT48:CW48"/>
    <mergeCell ref="DA48:DC48"/>
    <mergeCell ref="GF48:GI48"/>
    <mergeCell ref="GM48:GO48"/>
    <mergeCell ref="GP48:GQ48"/>
    <mergeCell ref="DD48:DE48"/>
    <mergeCell ref="DI48:DL48"/>
    <mergeCell ref="DP48:DR48"/>
    <mergeCell ref="DS48:DT48"/>
    <mergeCell ref="DX48:EA48"/>
    <mergeCell ref="EE48:EG48"/>
    <mergeCell ref="EH48:EI48"/>
    <mergeCell ref="BH36:BJ36"/>
    <mergeCell ref="BK36:BL36"/>
    <mergeCell ref="BP36:BS36"/>
    <mergeCell ref="BT36:BU36"/>
    <mergeCell ref="BW36:BY36"/>
    <mergeCell ref="BZ36:CA36"/>
    <mergeCell ref="CE36:CH36"/>
    <mergeCell ref="CI36:CJ36"/>
    <mergeCell ref="CL36:CN36"/>
    <mergeCell ref="CO36:CP36"/>
    <mergeCell ref="CT36:CW36"/>
    <mergeCell ref="CX36:CY36"/>
    <mergeCell ref="DA36:DC36"/>
    <mergeCell ref="DD36:DE36"/>
    <mergeCell ref="DI36:DL36"/>
    <mergeCell ref="DM36:DN36"/>
    <mergeCell ref="DP36:DR36"/>
    <mergeCell ref="DS36:DT36"/>
    <mergeCell ref="DX36:EA36"/>
    <mergeCell ref="EB36:EC36"/>
    <mergeCell ref="EE36:EG36"/>
    <mergeCell ref="EH36:EI36"/>
    <mergeCell ref="EM36:EP36"/>
    <mergeCell ref="EQ36:ER36"/>
    <mergeCell ref="ET36:EV36"/>
    <mergeCell ref="EW36:EX36"/>
    <mergeCell ref="FB36:FE36"/>
    <mergeCell ref="FF36:FG36"/>
    <mergeCell ref="BH35:BJ35"/>
    <mergeCell ref="BK35:BL35"/>
    <mergeCell ref="BP35:BS35"/>
    <mergeCell ref="BT35:BU35"/>
    <mergeCell ref="BW35:BY35"/>
    <mergeCell ref="BZ35:CA35"/>
    <mergeCell ref="CE35:CH35"/>
    <mergeCell ref="CI35:CJ35"/>
    <mergeCell ref="CL35:CN35"/>
    <mergeCell ref="CO35:CP35"/>
    <mergeCell ref="CT35:CW35"/>
    <mergeCell ref="CX35:CY35"/>
    <mergeCell ref="DA35:DC35"/>
    <mergeCell ref="DD35:DE35"/>
    <mergeCell ref="DI35:DL35"/>
    <mergeCell ref="DM35:DN35"/>
    <mergeCell ref="DP35:DR35"/>
    <mergeCell ref="DS35:DT35"/>
    <mergeCell ref="DX35:EA35"/>
    <mergeCell ref="EB35:EC35"/>
    <mergeCell ref="EE35:EG35"/>
    <mergeCell ref="EH35:EI35"/>
    <mergeCell ref="EM35:EP35"/>
    <mergeCell ref="EQ35:ER35"/>
    <mergeCell ref="ET35:EV35"/>
    <mergeCell ref="EW35:EX35"/>
    <mergeCell ref="FB35:FE35"/>
    <mergeCell ref="FF35:FG35"/>
    <mergeCell ref="GJ35:GK35"/>
    <mergeCell ref="GM35:GO35"/>
    <mergeCell ref="GP35:GQ35"/>
    <mergeCell ref="FI35:FK35"/>
    <mergeCell ref="FL35:FM35"/>
    <mergeCell ref="FQ35:FT35"/>
    <mergeCell ref="FU35:FV35"/>
    <mergeCell ref="FX35:FZ35"/>
    <mergeCell ref="GA35:GB35"/>
    <mergeCell ref="GF35:GI35"/>
    <mergeCell ref="GJ36:GK36"/>
    <mergeCell ref="GM36:GO36"/>
    <mergeCell ref="GP36:GQ36"/>
    <mergeCell ref="FI36:FK36"/>
    <mergeCell ref="FL36:FM36"/>
    <mergeCell ref="FQ36:FT36"/>
    <mergeCell ref="FU36:FV36"/>
    <mergeCell ref="FX36:FZ36"/>
    <mergeCell ref="GA36:GB36"/>
    <mergeCell ref="GF36:GI36"/>
    <mergeCell ref="DI37:DL37"/>
    <mergeCell ref="DM37:DN37"/>
    <mergeCell ref="DP37:DR37"/>
    <mergeCell ref="DS37:DT37"/>
    <mergeCell ref="DX37:EA37"/>
    <mergeCell ref="EB37:EC37"/>
    <mergeCell ref="EE37:EG37"/>
    <mergeCell ref="FQ37:FT37"/>
    <mergeCell ref="FU37:FV37"/>
    <mergeCell ref="FX37:FZ37"/>
    <mergeCell ref="GA37:GB37"/>
    <mergeCell ref="GF37:GI37"/>
    <mergeCell ref="GJ37:GK37"/>
    <mergeCell ref="GM37:GO37"/>
    <mergeCell ref="GP37:GQ37"/>
    <mergeCell ref="EH37:EI37"/>
    <mergeCell ref="EM37:EP37"/>
    <mergeCell ref="EQ37:ER37"/>
    <mergeCell ref="ET37:EV37"/>
    <mergeCell ref="EW37:EX37"/>
    <mergeCell ref="FB37:FE37"/>
    <mergeCell ref="FF37:FG37"/>
    <mergeCell ref="AG36:AH36"/>
    <mergeCell ref="AL36:AO36"/>
    <mergeCell ref="AP36:AQ36"/>
    <mergeCell ref="AS36:AU36"/>
    <mergeCell ref="AV36:AW36"/>
    <mergeCell ref="BA36:BD36"/>
    <mergeCell ref="BE36:BF36"/>
    <mergeCell ref="H36:K36"/>
    <mergeCell ref="L36:M36"/>
    <mergeCell ref="O36:Q36"/>
    <mergeCell ref="R36:S36"/>
    <mergeCell ref="W36:Z36"/>
    <mergeCell ref="AA36:AB36"/>
    <mergeCell ref="AD36:AF36"/>
    <mergeCell ref="AG37:AH37"/>
    <mergeCell ref="AL37:AO37"/>
    <mergeCell ref="AP37:AQ37"/>
    <mergeCell ref="AS37:AU37"/>
    <mergeCell ref="AV37:AW37"/>
    <mergeCell ref="BA37:BD37"/>
    <mergeCell ref="BE37:BF37"/>
    <mergeCell ref="BH37:BJ37"/>
    <mergeCell ref="BK37:BL37"/>
    <mergeCell ref="BP37:BS37"/>
    <mergeCell ref="BT37:BU37"/>
    <mergeCell ref="BW37:BY37"/>
    <mergeCell ref="BZ37:CA37"/>
    <mergeCell ref="CE37:CH37"/>
    <mergeCell ref="CI37:CJ37"/>
    <mergeCell ref="CL37:CN37"/>
    <mergeCell ref="CO37:CP37"/>
    <mergeCell ref="CT37:CW37"/>
    <mergeCell ref="CX37:CY37"/>
    <mergeCell ref="DA37:DC37"/>
    <mergeCell ref="DD37:DE37"/>
    <mergeCell ref="FI37:FK37"/>
    <mergeCell ref="FL37:FM37"/>
    <mergeCell ref="H37:K37"/>
    <mergeCell ref="L37:M37"/>
    <mergeCell ref="O37:Q37"/>
    <mergeCell ref="R37:S37"/>
    <mergeCell ref="W37:Z37"/>
    <mergeCell ref="AA37:AB37"/>
    <mergeCell ref="AD37:AF37"/>
    <mergeCell ref="BE38:BF38"/>
    <mergeCell ref="BP38:BS38"/>
    <mergeCell ref="BT38:BU38"/>
    <mergeCell ref="CE38:CH38"/>
    <mergeCell ref="CI38:CJ38"/>
    <mergeCell ref="CT38:CW38"/>
    <mergeCell ref="CX38:CY38"/>
    <mergeCell ref="FF38:FG38"/>
    <mergeCell ref="FQ38:FT38"/>
    <mergeCell ref="FU38:FV38"/>
    <mergeCell ref="GF38:GI38"/>
    <mergeCell ref="GJ38:GK38"/>
    <mergeCell ref="DI38:DL38"/>
    <mergeCell ref="DM38:DN38"/>
    <mergeCell ref="DX38:EA38"/>
    <mergeCell ref="EB38:EC38"/>
    <mergeCell ref="EM38:EP38"/>
    <mergeCell ref="EQ38:ER38"/>
    <mergeCell ref="FB38:FE38"/>
    <mergeCell ref="AA38:AB38"/>
    <mergeCell ref="AD39:AH39"/>
    <mergeCell ref="ET39:EX39"/>
    <mergeCell ref="FI39:FM39"/>
    <mergeCell ref="FX39:GB39"/>
    <mergeCell ref="GM39:GQ39"/>
    <mergeCell ref="AS39:AW39"/>
    <mergeCell ref="BH39:BL39"/>
    <mergeCell ref="BW39:CA39"/>
    <mergeCell ref="CL39:CP39"/>
    <mergeCell ref="DA39:DE39"/>
    <mergeCell ref="DP39:DT39"/>
    <mergeCell ref="EE39:EI39"/>
    <mergeCell ref="H38:K38"/>
    <mergeCell ref="L38:M38"/>
    <mergeCell ref="W38:Z38"/>
    <mergeCell ref="AL38:AO38"/>
    <mergeCell ref="AP38:AQ38"/>
    <mergeCell ref="BA38:BD38"/>
    <mergeCell ref="O39:S39"/>
    <mergeCell ref="AK52:AN52"/>
    <mergeCell ref="AO52:AP52"/>
    <mergeCell ref="CS52:CV52"/>
    <mergeCell ref="CW52:CX52"/>
    <mergeCell ref="DH52:DK52"/>
    <mergeCell ref="DL52:DM52"/>
    <mergeCell ref="DW52:DZ52"/>
    <mergeCell ref="EA52:EB52"/>
    <mergeCell ref="EL52:EO52"/>
    <mergeCell ref="EP52:EQ52"/>
    <mergeCell ref="FA52:FD52"/>
    <mergeCell ref="FE52:FF52"/>
    <mergeCell ref="FP52:FS52"/>
    <mergeCell ref="FT52:FU52"/>
    <mergeCell ref="G60:J60"/>
    <mergeCell ref="K60:L60"/>
    <mergeCell ref="G61:J61"/>
    <mergeCell ref="Z61:AA61"/>
    <mergeCell ref="AO61:AP61"/>
    <mergeCell ref="BD61:BE61"/>
    <mergeCell ref="BS61:BT61"/>
    <mergeCell ref="CD60:CG60"/>
    <mergeCell ref="CD61:CG61"/>
    <mergeCell ref="CH61:CI61"/>
    <mergeCell ref="CS61:CV61"/>
    <mergeCell ref="CW61:CX61"/>
    <mergeCell ref="DH61:DK61"/>
    <mergeCell ref="DL61:DM61"/>
    <mergeCell ref="V60:Y60"/>
    <mergeCell ref="V61:Y61"/>
    <mergeCell ref="G62:J62"/>
    <mergeCell ref="K62:L62"/>
    <mergeCell ref="V62:Y62"/>
    <mergeCell ref="Z62:AA62"/>
    <mergeCell ref="AK60:AN60"/>
    <mergeCell ref="AK61:AN61"/>
    <mergeCell ref="AK62:AN62"/>
    <mergeCell ref="AO62:AP62"/>
    <mergeCell ref="AZ60:BC60"/>
    <mergeCell ref="AZ61:BC61"/>
    <mergeCell ref="AZ62:BC62"/>
    <mergeCell ref="BD62:BE62"/>
    <mergeCell ref="BO60:BR60"/>
    <mergeCell ref="BO61:BR61"/>
    <mergeCell ref="BO62:BR62"/>
    <mergeCell ref="BS62:BT62"/>
    <mergeCell ref="FT61:FU61"/>
    <mergeCell ref="GE61:GH61"/>
    <mergeCell ref="GI61:GJ61"/>
    <mergeCell ref="DW61:DZ61"/>
    <mergeCell ref="EA61:EB61"/>
    <mergeCell ref="EL61:EO61"/>
    <mergeCell ref="EP61:EQ61"/>
    <mergeCell ref="FA61:FD61"/>
    <mergeCell ref="FE61:FF61"/>
    <mergeCell ref="FP61:FS61"/>
    <mergeCell ref="GE62:GH62"/>
    <mergeCell ref="GI62:GJ62"/>
    <mergeCell ref="EA62:EB62"/>
    <mergeCell ref="EL62:EO62"/>
    <mergeCell ref="EP62:EQ62"/>
    <mergeCell ref="FA62:FD62"/>
    <mergeCell ref="FE62:FF62"/>
    <mergeCell ref="FP62:FS62"/>
    <mergeCell ref="FT62:FU62"/>
    <mergeCell ref="CD62:CG62"/>
    <mergeCell ref="CH62:CI62"/>
    <mergeCell ref="CS62:CV62"/>
    <mergeCell ref="CW62:CX62"/>
    <mergeCell ref="DH62:DK62"/>
    <mergeCell ref="DL62:DM62"/>
    <mergeCell ref="DW62:DZ62"/>
    <mergeCell ref="BD63:BE63"/>
    <mergeCell ref="BO63:BR63"/>
    <mergeCell ref="BS63:BT63"/>
    <mergeCell ref="CD63:CG63"/>
    <mergeCell ref="CH63:CI63"/>
    <mergeCell ref="CS63:CV63"/>
    <mergeCell ref="CW63:CX63"/>
    <mergeCell ref="FE63:FF63"/>
    <mergeCell ref="FP63:FS63"/>
    <mergeCell ref="FT63:FU63"/>
    <mergeCell ref="GE63:GH63"/>
    <mergeCell ref="GI63:GJ63"/>
    <mergeCell ref="DH63:DK63"/>
    <mergeCell ref="DL63:DM63"/>
    <mergeCell ref="DW63:DZ63"/>
    <mergeCell ref="EA63:EB63"/>
    <mergeCell ref="EL63:EO63"/>
    <mergeCell ref="EP63:EQ63"/>
    <mergeCell ref="FA63:FD63"/>
    <mergeCell ref="G63:J63"/>
    <mergeCell ref="K63:L63"/>
    <mergeCell ref="V63:Y63"/>
    <mergeCell ref="Z63:AA63"/>
    <mergeCell ref="AK63:AN63"/>
    <mergeCell ref="AO63:AP63"/>
    <mergeCell ref="AZ63:BC63"/>
    <mergeCell ref="FE64:FF64"/>
    <mergeCell ref="FP64:FS64"/>
    <mergeCell ref="FT64:FU64"/>
    <mergeCell ref="GE64:GH64"/>
    <mergeCell ref="GI64:GJ64"/>
    <mergeCell ref="DH64:DK64"/>
    <mergeCell ref="DL64:DM64"/>
    <mergeCell ref="DW64:DZ64"/>
    <mergeCell ref="EA64:EB64"/>
    <mergeCell ref="EL64:EO64"/>
    <mergeCell ref="EP64:EQ64"/>
    <mergeCell ref="FA64:FD64"/>
    <mergeCell ref="BD64:BE64"/>
    <mergeCell ref="BO64:BR64"/>
    <mergeCell ref="BS64:BT64"/>
    <mergeCell ref="CD64:CG64"/>
    <mergeCell ref="CH64:CI64"/>
    <mergeCell ref="CS64:CV64"/>
    <mergeCell ref="CW64:CX64"/>
    <mergeCell ref="G64:J64"/>
    <mergeCell ref="K64:L64"/>
    <mergeCell ref="V64:Y64"/>
    <mergeCell ref="Z64:AA64"/>
    <mergeCell ref="AK64:AN64"/>
    <mergeCell ref="AO64:AP64"/>
    <mergeCell ref="AZ64:BC64"/>
    <mergeCell ref="BD65:BE65"/>
    <mergeCell ref="BO65:BR65"/>
    <mergeCell ref="BS65:BT65"/>
    <mergeCell ref="CD65:CG65"/>
    <mergeCell ref="CH65:CI65"/>
    <mergeCell ref="CS65:CV65"/>
    <mergeCell ref="CW65:CX65"/>
    <mergeCell ref="FE65:FF65"/>
    <mergeCell ref="FP65:FS65"/>
    <mergeCell ref="FT65:FU65"/>
    <mergeCell ref="GE65:GH65"/>
    <mergeCell ref="GI65:GJ65"/>
    <mergeCell ref="DH65:DK65"/>
    <mergeCell ref="DL65:DM65"/>
    <mergeCell ref="DW65:DZ65"/>
    <mergeCell ref="EA65:EB65"/>
    <mergeCell ref="EL65:EO65"/>
    <mergeCell ref="EP65:EQ65"/>
    <mergeCell ref="FA65:FD65"/>
    <mergeCell ref="G65:J65"/>
    <mergeCell ref="K65:L65"/>
    <mergeCell ref="V65:Y65"/>
    <mergeCell ref="Z65:AA65"/>
    <mergeCell ref="AK65:AN65"/>
    <mergeCell ref="AO65:AP65"/>
    <mergeCell ref="AZ65:BC65"/>
    <mergeCell ref="FE66:FF66"/>
    <mergeCell ref="FP66:FS66"/>
    <mergeCell ref="FT66:FU66"/>
    <mergeCell ref="GE66:GH66"/>
    <mergeCell ref="GI66:GJ66"/>
    <mergeCell ref="DH66:DK66"/>
    <mergeCell ref="DL66:DM66"/>
    <mergeCell ref="DW66:DZ66"/>
    <mergeCell ref="EA66:EB66"/>
    <mergeCell ref="EL66:EO66"/>
    <mergeCell ref="EP66:EQ66"/>
    <mergeCell ref="FA66:FD66"/>
    <mergeCell ref="CD69:CG69"/>
    <mergeCell ref="CD70:CG70"/>
    <mergeCell ref="G69:T69"/>
    <mergeCell ref="AK69:AN69"/>
    <mergeCell ref="BO69:BR69"/>
    <mergeCell ref="CS69:CV69"/>
    <mergeCell ref="G70:J70"/>
    <mergeCell ref="AK70:AN70"/>
    <mergeCell ref="BO70:BR70"/>
    <mergeCell ref="CS70:CV70"/>
    <mergeCell ref="BD66:BE66"/>
    <mergeCell ref="BO66:BR66"/>
    <mergeCell ref="BS66:BT66"/>
    <mergeCell ref="CD66:CG66"/>
    <mergeCell ref="CH66:CI66"/>
    <mergeCell ref="CS66:CV66"/>
    <mergeCell ref="CW66:CX66"/>
    <mergeCell ref="G66:J66"/>
    <mergeCell ref="K66:L66"/>
    <mergeCell ref="V66:Y66"/>
    <mergeCell ref="Z66:AA66"/>
    <mergeCell ref="AK66:AN66"/>
    <mergeCell ref="AO66:AP66"/>
    <mergeCell ref="AZ66:BC66"/>
    <mergeCell ref="CS68:DF68"/>
    <mergeCell ref="DH68:DU68"/>
    <mergeCell ref="DW68:EJ68"/>
    <mergeCell ref="EL68:EY68"/>
    <mergeCell ref="FA68:FN68"/>
    <mergeCell ref="FP68:GC68"/>
    <mergeCell ref="GE68:GR68"/>
    <mergeCell ref="G67:J67"/>
    <mergeCell ref="K67:L67"/>
    <mergeCell ref="V68:AI68"/>
    <mergeCell ref="AK68:AX68"/>
    <mergeCell ref="AZ68:BM68"/>
    <mergeCell ref="BO68:CB68"/>
    <mergeCell ref="CD68:CQ68"/>
    <mergeCell ref="V69:Y69"/>
    <mergeCell ref="V70:Y70"/>
    <mergeCell ref="AZ69:BC69"/>
    <mergeCell ref="AZ70:BC70"/>
    <mergeCell ref="EL69:EO69"/>
    <mergeCell ref="EL70:EO70"/>
    <mergeCell ref="GE70:GH70"/>
    <mergeCell ref="FP69:FS69"/>
    <mergeCell ref="FP70:FS70"/>
    <mergeCell ref="FP71:FS71"/>
    <mergeCell ref="FP72:FS72"/>
    <mergeCell ref="FP73:FS73"/>
    <mergeCell ref="GE73:GH73"/>
    <mergeCell ref="DH69:DK69"/>
    <mergeCell ref="DW69:DZ69"/>
    <mergeCell ref="FA69:FD69"/>
    <mergeCell ref="GE69:GH69"/>
    <mergeCell ref="DH70:DK70"/>
    <mergeCell ref="DW70:DZ70"/>
    <mergeCell ref="FA70:FD70"/>
    <mergeCell ref="DH71:DK71"/>
    <mergeCell ref="DW71:DZ71"/>
    <mergeCell ref="EL71:EO71"/>
    <mergeCell ref="FA71:FD71"/>
    <mergeCell ref="GE71:GH71"/>
    <mergeCell ref="CD71:CG71"/>
    <mergeCell ref="CD72:CG72"/>
    <mergeCell ref="CD73:CG73"/>
    <mergeCell ref="CS73:CV73"/>
    <mergeCell ref="DH73:DK73"/>
    <mergeCell ref="DW73:DZ73"/>
    <mergeCell ref="EL73:EO73"/>
    <mergeCell ref="FA73:FD73"/>
    <mergeCell ref="CS72:CV72"/>
    <mergeCell ref="DH72:DK72"/>
    <mergeCell ref="DW72:DZ72"/>
    <mergeCell ref="EL72:EO72"/>
    <mergeCell ref="FA72:FD72"/>
    <mergeCell ref="GE72:GH72"/>
    <mergeCell ref="G71:J71"/>
    <mergeCell ref="AK71:AN71"/>
    <mergeCell ref="BO71:BR71"/>
    <mergeCell ref="CS71:CV71"/>
    <mergeCell ref="G72:J72"/>
    <mergeCell ref="AK72:AN72"/>
    <mergeCell ref="BO72:BR72"/>
    <mergeCell ref="CS74:CV74"/>
    <mergeCell ref="DH74:DK74"/>
    <mergeCell ref="DW74:DZ74"/>
    <mergeCell ref="EL74:EO74"/>
    <mergeCell ref="FA74:FD74"/>
    <mergeCell ref="FP74:FS74"/>
    <mergeCell ref="GE74:GH74"/>
    <mergeCell ref="CS75:CV75"/>
    <mergeCell ref="DH75:DK75"/>
    <mergeCell ref="DW75:DZ75"/>
    <mergeCell ref="EL75:EO75"/>
    <mergeCell ref="FA75:FD75"/>
    <mergeCell ref="FP75:FS75"/>
    <mergeCell ref="GE75:GH75"/>
    <mergeCell ref="G74:J74"/>
    <mergeCell ref="G75:J75"/>
    <mergeCell ref="V75:Y75"/>
    <mergeCell ref="AK75:AN75"/>
    <mergeCell ref="AZ75:BC75"/>
    <mergeCell ref="BO75:BR75"/>
    <mergeCell ref="CD75:CG75"/>
    <mergeCell ref="CD76:CG76"/>
    <mergeCell ref="CS76:CV76"/>
    <mergeCell ref="DH76:DK76"/>
    <mergeCell ref="DW76:DZ76"/>
    <mergeCell ref="EL76:EO76"/>
    <mergeCell ref="FA76:FD76"/>
    <mergeCell ref="FP76:FS76"/>
    <mergeCell ref="GE76:GH76"/>
    <mergeCell ref="AZ71:BC71"/>
    <mergeCell ref="AZ72:BC72"/>
    <mergeCell ref="AZ73:BC73"/>
    <mergeCell ref="BO73:BR73"/>
    <mergeCell ref="AZ74:BC74"/>
    <mergeCell ref="CD74:CG74"/>
    <mergeCell ref="AZ76:BC76"/>
    <mergeCell ref="G76:J76"/>
    <mergeCell ref="G77:J77"/>
    <mergeCell ref="V71:Y71"/>
    <mergeCell ref="V72:Y72"/>
    <mergeCell ref="G73:J73"/>
    <mergeCell ref="V73:Y73"/>
    <mergeCell ref="AK73:AN73"/>
    <mergeCell ref="AK74:AN74"/>
    <mergeCell ref="AK76:AN76"/>
    <mergeCell ref="FB80:FG80"/>
    <mergeCell ref="FI80:FM80"/>
    <mergeCell ref="FQ80:FV80"/>
    <mergeCell ref="FX80:GB80"/>
    <mergeCell ref="GM80:GQ80"/>
    <mergeCell ref="DA80:DE80"/>
    <mergeCell ref="DI80:DN80"/>
    <mergeCell ref="DP80:DT80"/>
    <mergeCell ref="DX80:EC80"/>
    <mergeCell ref="EE80:EI80"/>
    <mergeCell ref="EM80:ER80"/>
    <mergeCell ref="ET80:EX80"/>
    <mergeCell ref="BO74:BR74"/>
    <mergeCell ref="BO76:BR76"/>
    <mergeCell ref="BP80:BU80"/>
    <mergeCell ref="BW80:CA80"/>
    <mergeCell ref="CE80:CJ80"/>
    <mergeCell ref="CL80:CP80"/>
    <mergeCell ref="CT80:CY80"/>
    <mergeCell ref="GF80:GK80"/>
    <mergeCell ref="V74:Y74"/>
    <mergeCell ref="V76:Y76"/>
    <mergeCell ref="AD80:AH80"/>
    <mergeCell ref="AL80:AQ80"/>
    <mergeCell ref="AS80:AW80"/>
    <mergeCell ref="BA80:BF80"/>
    <mergeCell ref="BH80:BL80"/>
    <mergeCell ref="AS81:AU81"/>
    <mergeCell ref="AV81:AW81"/>
    <mergeCell ref="BA81:BD81"/>
    <mergeCell ref="BH81:BJ81"/>
    <mergeCell ref="BK81:BL81"/>
    <mergeCell ref="BP81:BS81"/>
    <mergeCell ref="BW81:BY81"/>
    <mergeCell ref="BZ81:CA81"/>
    <mergeCell ref="CE81:CH81"/>
    <mergeCell ref="CL81:CN81"/>
    <mergeCell ref="CO81:CP81"/>
    <mergeCell ref="CT81:CW81"/>
    <mergeCell ref="DA81:DC81"/>
    <mergeCell ref="DD81:DE81"/>
    <mergeCell ref="DI81:DL81"/>
    <mergeCell ref="DP81:DR81"/>
    <mergeCell ref="DS81:DT81"/>
    <mergeCell ref="DX81:EA81"/>
    <mergeCell ref="EE81:EG81"/>
    <mergeCell ref="EH81:EI81"/>
    <mergeCell ref="EM81:EP81"/>
    <mergeCell ref="GA81:GB81"/>
    <mergeCell ref="GF81:GI81"/>
    <mergeCell ref="GM81:GO81"/>
    <mergeCell ref="GP81:GQ81"/>
    <mergeCell ref="ET81:EV81"/>
    <mergeCell ref="EW81:EX81"/>
    <mergeCell ref="FB81:FE81"/>
    <mergeCell ref="FI81:FK81"/>
    <mergeCell ref="FL81:FM81"/>
    <mergeCell ref="FQ81:FT81"/>
    <mergeCell ref="FX81:FZ81"/>
    <mergeCell ref="DS83:DT83"/>
    <mergeCell ref="DX83:EA83"/>
    <mergeCell ref="CL83:CN83"/>
    <mergeCell ref="CO83:CP83"/>
    <mergeCell ref="CT83:CW83"/>
    <mergeCell ref="DA83:DC83"/>
    <mergeCell ref="DD83:DE83"/>
    <mergeCell ref="DI83:DL83"/>
    <mergeCell ref="DP83:DR83"/>
    <mergeCell ref="FL83:FM83"/>
    <mergeCell ref="FQ83:FT83"/>
    <mergeCell ref="EE83:EG83"/>
    <mergeCell ref="EH83:EI83"/>
    <mergeCell ref="EM83:EP83"/>
    <mergeCell ref="ET83:EV83"/>
    <mergeCell ref="EW83:EX83"/>
    <mergeCell ref="FB83:FE83"/>
    <mergeCell ref="FI83:FK83"/>
    <mergeCell ref="GF82:GI82"/>
    <mergeCell ref="GF83:GI83"/>
    <mergeCell ref="FQ82:FT82"/>
    <mergeCell ref="FX82:FZ82"/>
    <mergeCell ref="GA82:GB82"/>
    <mergeCell ref="GM82:GO82"/>
    <mergeCell ref="GP82:GQ82"/>
    <mergeCell ref="FX83:FZ83"/>
    <mergeCell ref="GA83:GB83"/>
    <mergeCell ref="O81:S81"/>
    <mergeCell ref="O82:Q82"/>
    <mergeCell ref="R82:S82"/>
    <mergeCell ref="H83:K83"/>
    <mergeCell ref="O83:Q83"/>
    <mergeCell ref="R83:S83"/>
    <mergeCell ref="W83:Z83"/>
    <mergeCell ref="W80:AB80"/>
    <mergeCell ref="H81:M81"/>
    <mergeCell ref="W81:Z81"/>
    <mergeCell ref="AG81:AH81"/>
    <mergeCell ref="H82:K82"/>
    <mergeCell ref="W82:Z82"/>
    <mergeCell ref="AG82:AH82"/>
    <mergeCell ref="BP82:BS82"/>
    <mergeCell ref="BW82:BY82"/>
    <mergeCell ref="BZ82:CA82"/>
    <mergeCell ref="CE82:CH82"/>
    <mergeCell ref="CL82:CN82"/>
    <mergeCell ref="CO82:CP82"/>
    <mergeCell ref="CT82:CW82"/>
    <mergeCell ref="EH82:EI82"/>
    <mergeCell ref="EM82:EP82"/>
    <mergeCell ref="ET82:EV82"/>
    <mergeCell ref="EW82:EX82"/>
    <mergeCell ref="FB82:FE82"/>
    <mergeCell ref="FI82:FK82"/>
    <mergeCell ref="FL82:FM82"/>
    <mergeCell ref="BA83:BD83"/>
    <mergeCell ref="BH83:BJ83"/>
    <mergeCell ref="BK83:BL83"/>
    <mergeCell ref="BP83:BS83"/>
    <mergeCell ref="BW83:BY83"/>
    <mergeCell ref="BZ83:CA83"/>
    <mergeCell ref="CE83:CH83"/>
    <mergeCell ref="DA82:DC82"/>
    <mergeCell ref="DD82:DE82"/>
    <mergeCell ref="DI82:DL82"/>
    <mergeCell ref="DP82:DR82"/>
    <mergeCell ref="DS82:DT82"/>
    <mergeCell ref="DX82:EA82"/>
    <mergeCell ref="EE82:EG82"/>
    <mergeCell ref="GM83:GO83"/>
    <mergeCell ref="GP83:GQ83"/>
    <mergeCell ref="O85:Q85"/>
    <mergeCell ref="R85:S85"/>
    <mergeCell ref="W85:AB85"/>
    <mergeCell ref="AD85:AF85"/>
    <mergeCell ref="AG85:AH85"/>
    <mergeCell ref="AL85:AQ85"/>
    <mergeCell ref="AS85:AU85"/>
    <mergeCell ref="AV85:AW85"/>
    <mergeCell ref="BA85:BF85"/>
    <mergeCell ref="BH85:BJ85"/>
    <mergeCell ref="BK85:BL85"/>
    <mergeCell ref="BP85:BU85"/>
    <mergeCell ref="BW85:BY85"/>
    <mergeCell ref="BZ85:CA85"/>
    <mergeCell ref="FL85:FM85"/>
    <mergeCell ref="FQ85:FV85"/>
    <mergeCell ref="GM84:GO84"/>
    <mergeCell ref="GM85:GO85"/>
    <mergeCell ref="FI84:FK84"/>
    <mergeCell ref="FL84:FM84"/>
    <mergeCell ref="FX84:FZ84"/>
    <mergeCell ref="GA84:GB84"/>
    <mergeCell ref="GP84:GQ84"/>
    <mergeCell ref="FI85:FK85"/>
    <mergeCell ref="GF85:GK85"/>
    <mergeCell ref="GP85:GQ85"/>
    <mergeCell ref="AL81:AO81"/>
    <mergeCell ref="AL82:AO82"/>
    <mergeCell ref="AS82:AU82"/>
    <mergeCell ref="AV82:AW82"/>
    <mergeCell ref="BA82:BD82"/>
    <mergeCell ref="BH82:BJ82"/>
    <mergeCell ref="BK82:BL82"/>
    <mergeCell ref="AD81:AF81"/>
    <mergeCell ref="AD82:AF82"/>
    <mergeCell ref="AD83:AF83"/>
    <mergeCell ref="AG83:AH83"/>
    <mergeCell ref="AL83:AO83"/>
    <mergeCell ref="AS83:AU83"/>
    <mergeCell ref="AV83:AW83"/>
    <mergeCell ref="BH84:BJ84"/>
    <mergeCell ref="BK84:BL84"/>
    <mergeCell ref="BW84:BY84"/>
    <mergeCell ref="BZ84:CA84"/>
    <mergeCell ref="CL84:CN84"/>
    <mergeCell ref="CO84:CP84"/>
    <mergeCell ref="DA84:DC84"/>
    <mergeCell ref="DD84:DE84"/>
    <mergeCell ref="DP84:DR84"/>
    <mergeCell ref="DS84:DT84"/>
    <mergeCell ref="EE84:EG84"/>
    <mergeCell ref="EH84:EI84"/>
    <mergeCell ref="ET84:EV84"/>
    <mergeCell ref="EW84:EX84"/>
    <mergeCell ref="H84:K84"/>
    <mergeCell ref="O84:Q84"/>
    <mergeCell ref="R84:S84"/>
    <mergeCell ref="AD84:AF84"/>
    <mergeCell ref="AG84:AH84"/>
    <mergeCell ref="AS84:AU84"/>
    <mergeCell ref="AV84:AW84"/>
    <mergeCell ref="CE85:CJ85"/>
    <mergeCell ref="CL85:CN85"/>
    <mergeCell ref="CO85:CP85"/>
    <mergeCell ref="CT85:CY85"/>
    <mergeCell ref="DA85:DC85"/>
    <mergeCell ref="DD85:DE85"/>
    <mergeCell ref="DI85:DN85"/>
    <mergeCell ref="FX85:FZ85"/>
    <mergeCell ref="GA85:GB85"/>
    <mergeCell ref="EM86:EP86"/>
    <mergeCell ref="EQ86:ER86"/>
    <mergeCell ref="ET86:EV86"/>
    <mergeCell ref="EW86:EX86"/>
    <mergeCell ref="FB86:FE86"/>
    <mergeCell ref="FF86:FG86"/>
    <mergeCell ref="FI86:FK86"/>
    <mergeCell ref="GM86:GO86"/>
    <mergeCell ref="GP86:GQ86"/>
    <mergeCell ref="FL86:FM86"/>
    <mergeCell ref="FQ86:FT86"/>
    <mergeCell ref="FU86:FV86"/>
    <mergeCell ref="FX86:FZ86"/>
    <mergeCell ref="GA86:GB86"/>
    <mergeCell ref="GF86:GI86"/>
    <mergeCell ref="GJ86:GK86"/>
    <mergeCell ref="EW85:EX85"/>
    <mergeCell ref="FB85:FG85"/>
    <mergeCell ref="DP85:DR85"/>
    <mergeCell ref="DS85:DT85"/>
    <mergeCell ref="DX85:EC85"/>
    <mergeCell ref="EE85:EG85"/>
    <mergeCell ref="EH85:EI85"/>
    <mergeCell ref="EM85:ER85"/>
    <mergeCell ref="ET85:EV85"/>
    <mergeCell ref="AL86:AO86"/>
    <mergeCell ref="AP86:AQ86"/>
    <mergeCell ref="AS86:AU86"/>
    <mergeCell ref="AV86:AW86"/>
    <mergeCell ref="BA86:BD86"/>
    <mergeCell ref="BE86:BF86"/>
    <mergeCell ref="BH86:BJ86"/>
    <mergeCell ref="BK86:BL86"/>
    <mergeCell ref="BP86:BS86"/>
    <mergeCell ref="BT86:BU86"/>
    <mergeCell ref="BW86:BY86"/>
    <mergeCell ref="BZ86:CA86"/>
    <mergeCell ref="CE86:CH86"/>
    <mergeCell ref="CI86:CJ86"/>
    <mergeCell ref="CL86:CN86"/>
    <mergeCell ref="CO86:CP86"/>
    <mergeCell ref="CT86:CW86"/>
    <mergeCell ref="CX86:CY86"/>
    <mergeCell ref="DA86:DC86"/>
    <mergeCell ref="DD86:DE86"/>
    <mergeCell ref="DI86:DL86"/>
    <mergeCell ref="DM86:DN86"/>
    <mergeCell ref="DP86:DR86"/>
    <mergeCell ref="DS86:DT86"/>
    <mergeCell ref="DX86:EA86"/>
    <mergeCell ref="EB86:EC86"/>
    <mergeCell ref="EE86:EG86"/>
    <mergeCell ref="EH86:EI86"/>
    <mergeCell ref="H86:M86"/>
    <mergeCell ref="O86:Q86"/>
    <mergeCell ref="R86:S86"/>
    <mergeCell ref="W86:Z86"/>
    <mergeCell ref="AA86:AB86"/>
    <mergeCell ref="AD86:AF86"/>
    <mergeCell ref="AG86:AH86"/>
    <mergeCell ref="FX48:FZ48"/>
    <mergeCell ref="GA48:GB48"/>
    <mergeCell ref="EM48:EP48"/>
    <mergeCell ref="ET48:EV48"/>
    <mergeCell ref="EW48:EX48"/>
    <mergeCell ref="FB48:FE48"/>
    <mergeCell ref="FI48:FK48"/>
    <mergeCell ref="FL48:FM48"/>
    <mergeCell ref="FQ48:FT48"/>
    <mergeCell ref="DI49:DL49"/>
    <mergeCell ref="DX49:EA49"/>
    <mergeCell ref="EM49:EP49"/>
    <mergeCell ref="FB49:FE49"/>
    <mergeCell ref="FQ49:FT49"/>
    <mergeCell ref="GF49:GI49"/>
    <mergeCell ref="AL49:AO49"/>
    <mergeCell ref="AK51:AP51"/>
    <mergeCell ref="CT49:CW49"/>
    <mergeCell ref="CS51:CX51"/>
    <mergeCell ref="DH51:DM51"/>
    <mergeCell ref="DW51:EB51"/>
    <mergeCell ref="EL51:EQ51"/>
    <mergeCell ref="FA51:FF51"/>
    <mergeCell ref="FP51:FU51"/>
    <mergeCell ref="GE51:GJ51"/>
    <mergeCell ref="V51:AA51"/>
    <mergeCell ref="V52:Y52"/>
    <mergeCell ref="Z52:AA52"/>
    <mergeCell ref="GE52:GH52"/>
    <mergeCell ref="GI52:GJ52"/>
    <mergeCell ref="BP49:BS49"/>
    <mergeCell ref="BO51:BT51"/>
    <mergeCell ref="AZ52:BC52"/>
    <mergeCell ref="BD52:BE52"/>
    <mergeCell ref="AZ53:BC53"/>
    <mergeCell ref="BD53:BE53"/>
    <mergeCell ref="BO52:BR52"/>
    <mergeCell ref="BS52:BT52"/>
    <mergeCell ref="BO53:BR53"/>
    <mergeCell ref="BS53:BT53"/>
    <mergeCell ref="H49:K49"/>
    <mergeCell ref="W49:Z49"/>
    <mergeCell ref="BA49:BD49"/>
    <mergeCell ref="CE49:CH49"/>
    <mergeCell ref="AZ51:BE51"/>
    <mergeCell ref="CD51:CI51"/>
    <mergeCell ref="G52:L52"/>
    <mergeCell ref="CD52:CG52"/>
    <mergeCell ref="CH52:CI52"/>
    <mergeCell ref="CD53:CG53"/>
    <mergeCell ref="CH53:CI53"/>
    <mergeCell ref="CS53:CV53"/>
    <mergeCell ref="CW53:CX53"/>
    <mergeCell ref="DH53:DK53"/>
    <mergeCell ref="FP53:FS53"/>
    <mergeCell ref="FT53:FU53"/>
    <mergeCell ref="GE53:GH53"/>
    <mergeCell ref="GI53:GJ53"/>
    <mergeCell ref="DL53:DM53"/>
    <mergeCell ref="DW53:DZ53"/>
    <mergeCell ref="EA53:EB53"/>
    <mergeCell ref="EL53:EO53"/>
    <mergeCell ref="EP53:EQ53"/>
    <mergeCell ref="FA53:FD53"/>
    <mergeCell ref="FE53:FF53"/>
    <mergeCell ref="BO55:BR55"/>
    <mergeCell ref="BS55:BT55"/>
    <mergeCell ref="CD55:CG55"/>
    <mergeCell ref="CH55:CI55"/>
    <mergeCell ref="CS55:CV55"/>
    <mergeCell ref="CW55:CX55"/>
    <mergeCell ref="DH55:DK55"/>
    <mergeCell ref="G55:J55"/>
    <mergeCell ref="V55:Y55"/>
    <mergeCell ref="Z55:AA55"/>
    <mergeCell ref="AK55:AN55"/>
    <mergeCell ref="AO55:AP55"/>
    <mergeCell ref="AZ55:BC55"/>
    <mergeCell ref="BD55:BE55"/>
    <mergeCell ref="V53:Y53"/>
    <mergeCell ref="V54:Y54"/>
    <mergeCell ref="V56:Y56"/>
    <mergeCell ref="Z56:AA56"/>
    <mergeCell ref="EL54:EO54"/>
    <mergeCell ref="FA54:FD54"/>
    <mergeCell ref="FP54:FS54"/>
    <mergeCell ref="GE54:GH54"/>
    <mergeCell ref="AK54:AN54"/>
    <mergeCell ref="AZ54:BC54"/>
    <mergeCell ref="BO54:BR54"/>
    <mergeCell ref="CD54:CG54"/>
    <mergeCell ref="CS54:CV54"/>
    <mergeCell ref="DH54:DK54"/>
    <mergeCell ref="DW54:DZ54"/>
    <mergeCell ref="G53:J53"/>
    <mergeCell ref="K53:L53"/>
    <mergeCell ref="Z53:AA53"/>
    <mergeCell ref="AK53:AN53"/>
    <mergeCell ref="AO53:AP53"/>
    <mergeCell ref="G54:J54"/>
    <mergeCell ref="K54:L54"/>
    <mergeCell ref="FP55:FS55"/>
    <mergeCell ref="FT55:FU55"/>
    <mergeCell ref="GE55:GH55"/>
    <mergeCell ref="GI55:GJ55"/>
    <mergeCell ref="DL55:DM55"/>
    <mergeCell ref="DW55:DZ55"/>
    <mergeCell ref="EA55:EB55"/>
    <mergeCell ref="EL55:EO55"/>
    <mergeCell ref="EP55:EQ55"/>
    <mergeCell ref="FA55:FD55"/>
    <mergeCell ref="FE55:FF55"/>
    <mergeCell ref="FT56:FU56"/>
    <mergeCell ref="GE56:GH56"/>
    <mergeCell ref="GI56:GJ56"/>
    <mergeCell ref="DW56:DZ56"/>
    <mergeCell ref="EA56:EB56"/>
    <mergeCell ref="EL56:EO56"/>
    <mergeCell ref="EP56:EQ56"/>
    <mergeCell ref="FA56:FD56"/>
    <mergeCell ref="FE56:FF56"/>
    <mergeCell ref="FP56:FS56"/>
    <mergeCell ref="BS56:BT56"/>
    <mergeCell ref="CD56:CG56"/>
    <mergeCell ref="CH56:CI56"/>
    <mergeCell ref="CS56:CV56"/>
    <mergeCell ref="CW56:CX56"/>
    <mergeCell ref="DH56:DK56"/>
    <mergeCell ref="DL56:DM56"/>
    <mergeCell ref="G56:J56"/>
    <mergeCell ref="K56:L56"/>
    <mergeCell ref="AK56:AN56"/>
    <mergeCell ref="AO56:AP56"/>
    <mergeCell ref="AZ56:BC56"/>
    <mergeCell ref="BD56:BE56"/>
    <mergeCell ref="BO56:BR56"/>
    <mergeCell ref="BD57:BE57"/>
    <mergeCell ref="BO57:BR57"/>
    <mergeCell ref="BS57:BT57"/>
    <mergeCell ref="CD57:CG57"/>
    <mergeCell ref="CH57:CI57"/>
    <mergeCell ref="CS57:CV57"/>
    <mergeCell ref="CW57:CX57"/>
    <mergeCell ref="FE57:FF57"/>
    <mergeCell ref="FP57:FS57"/>
    <mergeCell ref="FT57:FU57"/>
    <mergeCell ref="GE57:GH57"/>
    <mergeCell ref="GI57:GJ57"/>
    <mergeCell ref="DH57:DK57"/>
    <mergeCell ref="DL57:DM57"/>
    <mergeCell ref="DW57:DZ57"/>
    <mergeCell ref="EA57:EB57"/>
    <mergeCell ref="EL57:EO57"/>
    <mergeCell ref="EP57:EQ57"/>
    <mergeCell ref="FA57:FD57"/>
    <mergeCell ref="G57:J57"/>
    <mergeCell ref="K57:L57"/>
    <mergeCell ref="V57:Y57"/>
    <mergeCell ref="Z57:AA57"/>
    <mergeCell ref="AK57:AN57"/>
    <mergeCell ref="AO57:AP57"/>
    <mergeCell ref="AZ57:BC57"/>
    <mergeCell ref="FE58:FF58"/>
    <mergeCell ref="FP58:FS58"/>
    <mergeCell ref="FT58:FU58"/>
    <mergeCell ref="GE58:GH58"/>
    <mergeCell ref="GI58:GJ58"/>
    <mergeCell ref="DH58:DK58"/>
    <mergeCell ref="DL58:DM58"/>
    <mergeCell ref="DW58:DZ58"/>
    <mergeCell ref="EA58:EB58"/>
    <mergeCell ref="EL58:EO58"/>
    <mergeCell ref="EP58:EQ58"/>
    <mergeCell ref="FA58:FD58"/>
    <mergeCell ref="BD58:BE58"/>
    <mergeCell ref="BO58:BR58"/>
    <mergeCell ref="BS58:BT58"/>
    <mergeCell ref="CD58:CG58"/>
    <mergeCell ref="CH58:CI58"/>
    <mergeCell ref="CS58:CV58"/>
    <mergeCell ref="CW58:CX58"/>
    <mergeCell ref="G58:J58"/>
    <mergeCell ref="K58:L58"/>
    <mergeCell ref="V58:Y58"/>
    <mergeCell ref="Z58:AA58"/>
    <mergeCell ref="AK58:AN58"/>
    <mergeCell ref="AO58:AP58"/>
    <mergeCell ref="AZ58:BC58"/>
    <mergeCell ref="BD59:BE59"/>
    <mergeCell ref="BO59:BR59"/>
    <mergeCell ref="BS59:BT59"/>
    <mergeCell ref="CD59:CG59"/>
    <mergeCell ref="CH59:CI59"/>
    <mergeCell ref="CS59:CV59"/>
    <mergeCell ref="CW59:CX59"/>
    <mergeCell ref="FE59:FF59"/>
    <mergeCell ref="FP59:FS59"/>
    <mergeCell ref="FT59:FU59"/>
    <mergeCell ref="GE59:GH59"/>
    <mergeCell ref="GI59:GJ59"/>
    <mergeCell ref="DH59:DK59"/>
    <mergeCell ref="DL59:DM59"/>
    <mergeCell ref="DW59:DZ59"/>
    <mergeCell ref="EA59:EB59"/>
    <mergeCell ref="EL59:EO59"/>
    <mergeCell ref="EP59:EQ59"/>
    <mergeCell ref="FA59:FD59"/>
    <mergeCell ref="G59:J59"/>
    <mergeCell ref="K59:L59"/>
    <mergeCell ref="V59:Y59"/>
    <mergeCell ref="Z59:AA59"/>
    <mergeCell ref="AK59:AN59"/>
    <mergeCell ref="AO59:AP59"/>
    <mergeCell ref="AZ59:BC59"/>
    <mergeCell ref="CS60:CV60"/>
    <mergeCell ref="DH60:DK60"/>
    <mergeCell ref="DW60:DZ60"/>
    <mergeCell ref="EL60:EO60"/>
    <mergeCell ref="FA60:FD60"/>
    <mergeCell ref="FP60:FS60"/>
    <mergeCell ref="GE60:GH60"/>
    <mergeCell ref="AG87:AH87"/>
    <mergeCell ref="AL87:AO87"/>
    <mergeCell ref="AP87:AQ87"/>
    <mergeCell ref="AS87:AU87"/>
    <mergeCell ref="AV87:AW87"/>
    <mergeCell ref="BA87:BD87"/>
    <mergeCell ref="BE87:BF87"/>
    <mergeCell ref="H87:K87"/>
    <mergeCell ref="L87:M87"/>
    <mergeCell ref="O87:Q87"/>
    <mergeCell ref="R87:S87"/>
    <mergeCell ref="W87:Z87"/>
    <mergeCell ref="AA87:AB87"/>
    <mergeCell ref="AD87:AF87"/>
    <mergeCell ref="AG88:AH88"/>
    <mergeCell ref="AL88:AO88"/>
    <mergeCell ref="AP88:AQ88"/>
    <mergeCell ref="AS88:AU88"/>
    <mergeCell ref="AV88:AW88"/>
    <mergeCell ref="BA88:BD88"/>
    <mergeCell ref="BE88:BF88"/>
    <mergeCell ref="H88:K88"/>
    <mergeCell ref="L88:M88"/>
    <mergeCell ref="O88:Q88"/>
    <mergeCell ref="R88:S88"/>
    <mergeCell ref="W88:Z88"/>
    <mergeCell ref="AA88:AB88"/>
    <mergeCell ref="AD88:AF88"/>
    <mergeCell ref="CT89:CW89"/>
    <mergeCell ref="CX89:CY89"/>
    <mergeCell ref="DI89:DL89"/>
    <mergeCell ref="DM89:DN89"/>
    <mergeCell ref="DX89:EA89"/>
    <mergeCell ref="EB89:EC89"/>
    <mergeCell ref="EM89:EP89"/>
    <mergeCell ref="H90:K90"/>
    <mergeCell ref="L90:M90"/>
    <mergeCell ref="AD90:AH90"/>
    <mergeCell ref="AS90:AW90"/>
    <mergeCell ref="BH90:BL90"/>
    <mergeCell ref="BW90:CA90"/>
    <mergeCell ref="CL90:CP90"/>
    <mergeCell ref="O91:S91"/>
    <mergeCell ref="W91:AB91"/>
    <mergeCell ref="AD91:AF91"/>
    <mergeCell ref="AG91:AH91"/>
    <mergeCell ref="AL91:AQ91"/>
    <mergeCell ref="AS91:AU91"/>
    <mergeCell ref="AV91:AW91"/>
    <mergeCell ref="DA90:DE90"/>
    <mergeCell ref="DP90:DT90"/>
    <mergeCell ref="EE90:EI90"/>
    <mergeCell ref="ET90:EX90"/>
    <mergeCell ref="FI90:FM90"/>
    <mergeCell ref="FX90:GB90"/>
    <mergeCell ref="GM90:GQ90"/>
    <mergeCell ref="GF91:GK91"/>
    <mergeCell ref="GM91:GO91"/>
    <mergeCell ref="GP91:GQ91"/>
    <mergeCell ref="EQ89:ER89"/>
    <mergeCell ref="FB89:FE89"/>
    <mergeCell ref="FF89:FG89"/>
    <mergeCell ref="FQ89:FT89"/>
    <mergeCell ref="FU89:FV89"/>
    <mergeCell ref="GF89:GI89"/>
    <mergeCell ref="GJ89:GK89"/>
    <mergeCell ref="BA91:BF91"/>
    <mergeCell ref="BH91:BJ91"/>
    <mergeCell ref="BK91:BL91"/>
    <mergeCell ref="BP91:BU91"/>
    <mergeCell ref="BW91:BY91"/>
    <mergeCell ref="BZ91:CA91"/>
    <mergeCell ref="CE91:CJ91"/>
    <mergeCell ref="BZ92:CA92"/>
    <mergeCell ref="CE92:CH92"/>
    <mergeCell ref="AS92:AU92"/>
    <mergeCell ref="AV92:AW92"/>
    <mergeCell ref="BA92:BD92"/>
    <mergeCell ref="BH92:BJ92"/>
    <mergeCell ref="BK92:BL92"/>
    <mergeCell ref="BP92:BS92"/>
    <mergeCell ref="BW92:BY92"/>
    <mergeCell ref="CL91:CN91"/>
    <mergeCell ref="CO91:CP91"/>
    <mergeCell ref="CL92:CN92"/>
    <mergeCell ref="CO92:CP92"/>
    <mergeCell ref="CT92:CW92"/>
    <mergeCell ref="DA92:DC92"/>
    <mergeCell ref="DD92:DE92"/>
    <mergeCell ref="DI92:DL92"/>
    <mergeCell ref="DP92:DR92"/>
    <mergeCell ref="DS92:DT92"/>
    <mergeCell ref="DX92:EA92"/>
    <mergeCell ref="EE92:EG92"/>
    <mergeCell ref="EH92:EI92"/>
    <mergeCell ref="EM92:EP92"/>
    <mergeCell ref="GA92:GB92"/>
    <mergeCell ref="GF92:GI92"/>
    <mergeCell ref="GM92:GO92"/>
    <mergeCell ref="GP92:GQ92"/>
    <mergeCell ref="ET92:EV92"/>
    <mergeCell ref="EW92:EX92"/>
    <mergeCell ref="FB92:FE92"/>
    <mergeCell ref="FI92:FK92"/>
    <mergeCell ref="FL92:FM92"/>
    <mergeCell ref="FQ92:FT92"/>
    <mergeCell ref="FX92:FZ92"/>
    <mergeCell ref="BZ97:CA97"/>
    <mergeCell ref="CE97:CH97"/>
    <mergeCell ref="CL97:CN97"/>
    <mergeCell ref="CO97:CP97"/>
    <mergeCell ref="CT97:CW97"/>
    <mergeCell ref="DA97:DC97"/>
    <mergeCell ref="DD97:DE97"/>
    <mergeCell ref="FL97:FM97"/>
    <mergeCell ref="FQ97:FT97"/>
    <mergeCell ref="FX97:FZ97"/>
    <mergeCell ref="GA97:GB97"/>
    <mergeCell ref="GF97:GI97"/>
    <mergeCell ref="GM97:GO97"/>
    <mergeCell ref="GP97:GQ97"/>
    <mergeCell ref="DI97:DL97"/>
    <mergeCell ref="DP97:DR97"/>
    <mergeCell ref="EM97:EP97"/>
    <mergeCell ref="ET97:EV97"/>
    <mergeCell ref="EW97:EX97"/>
    <mergeCell ref="FB97:FE97"/>
    <mergeCell ref="FI97:FK97"/>
    <mergeCell ref="BP97:BS97"/>
    <mergeCell ref="BW97:BY97"/>
    <mergeCell ref="AG97:AH97"/>
    <mergeCell ref="AL97:AO97"/>
    <mergeCell ref="AS97:AU97"/>
    <mergeCell ref="AV97:AW97"/>
    <mergeCell ref="BA97:BD97"/>
    <mergeCell ref="BH97:BJ97"/>
    <mergeCell ref="BK97:BL97"/>
    <mergeCell ref="AS98:AU98"/>
    <mergeCell ref="AV98:AW98"/>
    <mergeCell ref="BA98:BD98"/>
    <mergeCell ref="BH98:BJ98"/>
    <mergeCell ref="BK98:BL98"/>
    <mergeCell ref="BP98:BS98"/>
    <mergeCell ref="BW98:BY98"/>
    <mergeCell ref="BZ98:CA98"/>
    <mergeCell ref="CE98:CH98"/>
    <mergeCell ref="CL98:CN98"/>
    <mergeCell ref="CO98:CP98"/>
    <mergeCell ref="CT98:CW98"/>
    <mergeCell ref="DA98:DC98"/>
    <mergeCell ref="DD98:DE98"/>
    <mergeCell ref="DI98:DL98"/>
    <mergeCell ref="DP98:DR98"/>
    <mergeCell ref="DS98:DT98"/>
    <mergeCell ref="DX98:EA98"/>
    <mergeCell ref="EE98:EG98"/>
    <mergeCell ref="EH98:EI98"/>
    <mergeCell ref="EM98:EP98"/>
    <mergeCell ref="GA98:GB98"/>
    <mergeCell ref="GF98:GI98"/>
    <mergeCell ref="GM98:GO98"/>
    <mergeCell ref="GP98:GQ98"/>
    <mergeCell ref="ET98:EV98"/>
    <mergeCell ref="EW98:EX98"/>
    <mergeCell ref="FB98:FE98"/>
    <mergeCell ref="FI98:FK98"/>
    <mergeCell ref="FL98:FM98"/>
    <mergeCell ref="FQ98:FT98"/>
    <mergeCell ref="FX98:FZ98"/>
    <mergeCell ref="BH88:BJ88"/>
    <mergeCell ref="BK88:BL88"/>
    <mergeCell ref="BP88:BS88"/>
    <mergeCell ref="BT88:BU88"/>
    <mergeCell ref="BW88:BY88"/>
    <mergeCell ref="BZ88:CA88"/>
    <mergeCell ref="CE88:CH88"/>
    <mergeCell ref="CI88:CJ88"/>
    <mergeCell ref="CL88:CN88"/>
    <mergeCell ref="CO88:CP88"/>
    <mergeCell ref="CT88:CW88"/>
    <mergeCell ref="CX88:CY88"/>
    <mergeCell ref="DA88:DC88"/>
    <mergeCell ref="DD88:DE88"/>
    <mergeCell ref="DI88:DL88"/>
    <mergeCell ref="DM88:DN88"/>
    <mergeCell ref="DP88:DR88"/>
    <mergeCell ref="DS88:DT88"/>
    <mergeCell ref="DX88:EA88"/>
    <mergeCell ref="EB88:EC88"/>
    <mergeCell ref="EE88:EG88"/>
    <mergeCell ref="EH88:EI88"/>
    <mergeCell ref="EM88:EP88"/>
    <mergeCell ref="EQ88:ER88"/>
    <mergeCell ref="ET88:EV88"/>
    <mergeCell ref="EW88:EX88"/>
    <mergeCell ref="FB88:FE88"/>
    <mergeCell ref="FF88:FG88"/>
    <mergeCell ref="BH87:BJ87"/>
    <mergeCell ref="BK87:BL87"/>
    <mergeCell ref="BP87:BS87"/>
    <mergeCell ref="BT87:BU87"/>
    <mergeCell ref="BW87:BY87"/>
    <mergeCell ref="BZ87:CA87"/>
    <mergeCell ref="CE87:CH87"/>
    <mergeCell ref="CI87:CJ87"/>
    <mergeCell ref="CL87:CN87"/>
    <mergeCell ref="CO87:CP87"/>
    <mergeCell ref="CT87:CW87"/>
    <mergeCell ref="CX87:CY87"/>
    <mergeCell ref="DA87:DC87"/>
    <mergeCell ref="DD87:DE87"/>
    <mergeCell ref="DI87:DL87"/>
    <mergeCell ref="DM87:DN87"/>
    <mergeCell ref="DP87:DR87"/>
    <mergeCell ref="DS87:DT87"/>
    <mergeCell ref="DX87:EA87"/>
    <mergeCell ref="EB87:EC87"/>
    <mergeCell ref="EE87:EG87"/>
    <mergeCell ref="EH87:EI87"/>
    <mergeCell ref="EM87:EP87"/>
    <mergeCell ref="EQ87:ER87"/>
    <mergeCell ref="ET87:EV87"/>
    <mergeCell ref="EW87:EX87"/>
    <mergeCell ref="FB87:FE87"/>
    <mergeCell ref="FF87:FG87"/>
    <mergeCell ref="GJ87:GK87"/>
    <mergeCell ref="GM87:GO87"/>
    <mergeCell ref="GP87:GQ87"/>
    <mergeCell ref="FI87:FK87"/>
    <mergeCell ref="FL87:FM87"/>
    <mergeCell ref="FQ87:FT87"/>
    <mergeCell ref="FU87:FV87"/>
    <mergeCell ref="FX87:FZ87"/>
    <mergeCell ref="GA87:GB87"/>
    <mergeCell ref="GF87:GI87"/>
    <mergeCell ref="GJ88:GK88"/>
    <mergeCell ref="GM88:GO88"/>
    <mergeCell ref="GP88:GQ88"/>
    <mergeCell ref="FI88:FK88"/>
    <mergeCell ref="FL88:FM88"/>
    <mergeCell ref="FQ88:FT88"/>
    <mergeCell ref="FU88:FV88"/>
    <mergeCell ref="FX88:FZ88"/>
    <mergeCell ref="GA88:GB88"/>
    <mergeCell ref="GF88:GI88"/>
    <mergeCell ref="AP89:AQ89"/>
    <mergeCell ref="BA89:BD89"/>
    <mergeCell ref="BE89:BF89"/>
    <mergeCell ref="BP89:BS89"/>
    <mergeCell ref="BT89:BU89"/>
    <mergeCell ref="CE89:CH89"/>
    <mergeCell ref="CI89:CJ89"/>
    <mergeCell ref="H89:K89"/>
    <mergeCell ref="L89:M89"/>
    <mergeCell ref="O89:Q89"/>
    <mergeCell ref="R89:S89"/>
    <mergeCell ref="W89:Z89"/>
    <mergeCell ref="AA89:AB89"/>
    <mergeCell ref="AL89:AO89"/>
    <mergeCell ref="EE91:EG91"/>
    <mergeCell ref="EH91:EI91"/>
    <mergeCell ref="CT91:CY91"/>
    <mergeCell ref="DA91:DC91"/>
    <mergeCell ref="DD91:DE91"/>
    <mergeCell ref="DI91:DN91"/>
    <mergeCell ref="DP91:DR91"/>
    <mergeCell ref="DS91:DT91"/>
    <mergeCell ref="DX91:EC91"/>
    <mergeCell ref="FX91:FZ91"/>
    <mergeCell ref="GA91:GB91"/>
    <mergeCell ref="EM91:ER91"/>
    <mergeCell ref="ET91:EV91"/>
    <mergeCell ref="EW91:EX91"/>
    <mergeCell ref="FB91:FG91"/>
    <mergeCell ref="FI91:FK91"/>
    <mergeCell ref="FL91:FM91"/>
    <mergeCell ref="FQ91:FV91"/>
    <mergeCell ref="FX93:FZ93"/>
    <mergeCell ref="GA93:GB93"/>
    <mergeCell ref="GF93:GI93"/>
    <mergeCell ref="GM93:GO93"/>
    <mergeCell ref="GP93:GQ93"/>
    <mergeCell ref="EM93:EP93"/>
    <mergeCell ref="ET93:EV93"/>
    <mergeCell ref="EW93:EX93"/>
    <mergeCell ref="FB93:FE93"/>
    <mergeCell ref="FI93:FK93"/>
    <mergeCell ref="FL93:FM93"/>
    <mergeCell ref="FQ93:FT93"/>
    <mergeCell ref="CL94:CN94"/>
    <mergeCell ref="CO94:CP94"/>
    <mergeCell ref="BA94:BD94"/>
    <mergeCell ref="BH94:BJ94"/>
    <mergeCell ref="BK94:BL94"/>
    <mergeCell ref="BP94:BS94"/>
    <mergeCell ref="BW94:BY94"/>
    <mergeCell ref="BZ94:CA94"/>
    <mergeCell ref="CE94:CH94"/>
    <mergeCell ref="DD93:DE93"/>
    <mergeCell ref="DI93:DL93"/>
    <mergeCell ref="DP93:DR93"/>
    <mergeCell ref="DS93:DT93"/>
    <mergeCell ref="DX93:EA93"/>
    <mergeCell ref="EE93:EG93"/>
    <mergeCell ref="EH93:EI93"/>
    <mergeCell ref="DA93:DC93"/>
    <mergeCell ref="DA94:DC94"/>
    <mergeCell ref="DD94:DE94"/>
    <mergeCell ref="DI94:DL94"/>
    <mergeCell ref="DP94:DR94"/>
    <mergeCell ref="DS94:DT94"/>
    <mergeCell ref="DX94:EA94"/>
    <mergeCell ref="FX94:FZ94"/>
    <mergeCell ref="GA94:GB94"/>
    <mergeCell ref="GF94:GI94"/>
    <mergeCell ref="GM94:GO94"/>
    <mergeCell ref="GP94:GQ94"/>
    <mergeCell ref="EM94:EP94"/>
    <mergeCell ref="ET94:EV94"/>
    <mergeCell ref="EW94:EX94"/>
    <mergeCell ref="FB94:FE94"/>
    <mergeCell ref="FI94:FK94"/>
    <mergeCell ref="FL94:FM94"/>
    <mergeCell ref="FQ94:FT94"/>
    <mergeCell ref="EM95:EP95"/>
    <mergeCell ref="FB95:FE95"/>
    <mergeCell ref="FQ95:FT95"/>
    <mergeCell ref="GF95:GI95"/>
    <mergeCell ref="AL95:AO95"/>
    <mergeCell ref="BA95:BD95"/>
    <mergeCell ref="BP95:BS95"/>
    <mergeCell ref="CE95:CH95"/>
    <mergeCell ref="CT95:CW95"/>
    <mergeCell ref="DI95:DL95"/>
    <mergeCell ref="DX95:EA95"/>
    <mergeCell ref="AL93:AO93"/>
    <mergeCell ref="AS93:AU93"/>
    <mergeCell ref="AV93:AW93"/>
    <mergeCell ref="BA93:BD93"/>
    <mergeCell ref="BH93:BJ93"/>
    <mergeCell ref="BK93:BL93"/>
    <mergeCell ref="BP93:BS93"/>
    <mergeCell ref="AD93:AF93"/>
    <mergeCell ref="AG93:AH93"/>
    <mergeCell ref="AD94:AF94"/>
    <mergeCell ref="AG94:AH94"/>
    <mergeCell ref="AL94:AO94"/>
    <mergeCell ref="AS94:AU94"/>
    <mergeCell ref="AV94:AW94"/>
    <mergeCell ref="CE96:CH96"/>
    <mergeCell ref="CL96:CP96"/>
    <mergeCell ref="CT96:CW96"/>
    <mergeCell ref="DA96:DE96"/>
    <mergeCell ref="DI96:DL96"/>
    <mergeCell ref="DP96:DT96"/>
    <mergeCell ref="DX96:EA96"/>
    <mergeCell ref="GF96:GI96"/>
    <mergeCell ref="GM96:GQ96"/>
    <mergeCell ref="EE96:EI96"/>
    <mergeCell ref="EM96:EP96"/>
    <mergeCell ref="ET96:EX96"/>
    <mergeCell ref="FB96:FE96"/>
    <mergeCell ref="FI96:FM96"/>
    <mergeCell ref="FQ96:FT96"/>
    <mergeCell ref="FX96:GB96"/>
    <mergeCell ref="H92:M92"/>
    <mergeCell ref="R92:S92"/>
    <mergeCell ref="AD92:AF92"/>
    <mergeCell ref="AG92:AH92"/>
    <mergeCell ref="AL92:AO92"/>
    <mergeCell ref="H93:K93"/>
    <mergeCell ref="R93:S93"/>
    <mergeCell ref="BW93:BY93"/>
    <mergeCell ref="BZ93:CA93"/>
    <mergeCell ref="CE93:CH93"/>
    <mergeCell ref="CL93:CN93"/>
    <mergeCell ref="CO93:CP93"/>
    <mergeCell ref="CT93:CW93"/>
    <mergeCell ref="CT94:CW94"/>
    <mergeCell ref="EE94:EG94"/>
    <mergeCell ref="EH94:EI94"/>
    <mergeCell ref="DS97:DT97"/>
    <mergeCell ref="DX97:EA97"/>
    <mergeCell ref="EE97:EG97"/>
    <mergeCell ref="EH97:EI97"/>
    <mergeCell ref="H95:K95"/>
    <mergeCell ref="H96:K96"/>
    <mergeCell ref="H97:K97"/>
    <mergeCell ref="O92:Q92"/>
    <mergeCell ref="O93:Q93"/>
    <mergeCell ref="H94:K94"/>
    <mergeCell ref="O94:Q94"/>
    <mergeCell ref="R94:S94"/>
    <mergeCell ref="O95:Q95"/>
    <mergeCell ref="R95:S95"/>
    <mergeCell ref="O97:S97"/>
    <mergeCell ref="W92:Z92"/>
    <mergeCell ref="W93:Z93"/>
    <mergeCell ref="W94:Z94"/>
    <mergeCell ref="W95:Z95"/>
    <mergeCell ref="W96:Z96"/>
    <mergeCell ref="W97:Z97"/>
    <mergeCell ref="AD97:AF97"/>
    <mergeCell ref="AD96:AH96"/>
    <mergeCell ref="AL96:AO96"/>
    <mergeCell ref="AS96:AW96"/>
    <mergeCell ref="BA96:BD96"/>
    <mergeCell ref="BH96:BL96"/>
    <mergeCell ref="BP96:BS96"/>
    <mergeCell ref="BW96:CA96"/>
    <mergeCell ref="FX99:FZ99"/>
    <mergeCell ref="GA99:GB99"/>
    <mergeCell ref="GF99:GI99"/>
    <mergeCell ref="GM99:GO99"/>
    <mergeCell ref="GP99:GQ99"/>
    <mergeCell ref="EM99:EP99"/>
    <mergeCell ref="ET99:EV99"/>
    <mergeCell ref="EW99:EX99"/>
    <mergeCell ref="FB99:FE99"/>
    <mergeCell ref="FI99:FK99"/>
    <mergeCell ref="FL99:FM99"/>
    <mergeCell ref="FQ99:FT99"/>
    <mergeCell ref="BS107:BT107"/>
    <mergeCell ref="CD107:CG107"/>
    <mergeCell ref="V107:Y107"/>
    <mergeCell ref="Z107:AA107"/>
    <mergeCell ref="AK107:AN107"/>
    <mergeCell ref="AO107:AP107"/>
    <mergeCell ref="AZ107:BC107"/>
    <mergeCell ref="BD107:BE107"/>
    <mergeCell ref="BO107:BR107"/>
    <mergeCell ref="BD108:BE108"/>
    <mergeCell ref="BO108:BR108"/>
    <mergeCell ref="BS108:BT108"/>
    <mergeCell ref="CD108:CG108"/>
    <mergeCell ref="CH108:CI108"/>
    <mergeCell ref="CS108:CV108"/>
    <mergeCell ref="CW108:CX108"/>
    <mergeCell ref="FE108:FF108"/>
    <mergeCell ref="FP108:FS108"/>
    <mergeCell ref="FT108:FU108"/>
    <mergeCell ref="GE108:GH108"/>
    <mergeCell ref="GI108:GJ108"/>
    <mergeCell ref="DH108:DK108"/>
    <mergeCell ref="DL108:DM108"/>
    <mergeCell ref="DW108:DZ108"/>
    <mergeCell ref="EA108:EB108"/>
    <mergeCell ref="EL108:EO108"/>
    <mergeCell ref="EP108:EQ108"/>
    <mergeCell ref="FA108:FD108"/>
    <mergeCell ref="G108:J108"/>
    <mergeCell ref="K108:L108"/>
    <mergeCell ref="V108:Y108"/>
    <mergeCell ref="Z108:AA108"/>
    <mergeCell ref="AK108:AN108"/>
    <mergeCell ref="AO108:AP108"/>
    <mergeCell ref="AZ108:BC108"/>
    <mergeCell ref="FE109:FF109"/>
    <mergeCell ref="FP109:FS109"/>
    <mergeCell ref="FT109:FU109"/>
    <mergeCell ref="GE109:GH109"/>
    <mergeCell ref="GI109:GJ109"/>
    <mergeCell ref="DH109:DK109"/>
    <mergeCell ref="DL109:DM109"/>
    <mergeCell ref="DW109:DZ109"/>
    <mergeCell ref="EA109:EB109"/>
    <mergeCell ref="EL109:EO109"/>
    <mergeCell ref="EP109:EQ109"/>
    <mergeCell ref="FA109:FD109"/>
    <mergeCell ref="BD109:BE109"/>
    <mergeCell ref="BO109:BR109"/>
    <mergeCell ref="BS109:BT109"/>
    <mergeCell ref="CD109:CG109"/>
    <mergeCell ref="CH109:CI109"/>
    <mergeCell ref="CS109:CV109"/>
    <mergeCell ref="CW109:CX109"/>
    <mergeCell ref="G109:J109"/>
    <mergeCell ref="K109:L109"/>
    <mergeCell ref="V109:Y109"/>
    <mergeCell ref="Z109:AA109"/>
    <mergeCell ref="AK109:AN109"/>
    <mergeCell ref="AO109:AP109"/>
    <mergeCell ref="AZ109:BC109"/>
    <mergeCell ref="BD110:BE110"/>
    <mergeCell ref="BO110:BR110"/>
    <mergeCell ref="BS110:BT110"/>
    <mergeCell ref="CD110:CG110"/>
    <mergeCell ref="CH110:CI110"/>
    <mergeCell ref="CS110:CV110"/>
    <mergeCell ref="CW110:CX110"/>
    <mergeCell ref="FE110:FF110"/>
    <mergeCell ref="FP110:FS110"/>
    <mergeCell ref="FT110:FU110"/>
    <mergeCell ref="GE110:GH110"/>
    <mergeCell ref="GI110:GJ110"/>
    <mergeCell ref="DH110:DK110"/>
    <mergeCell ref="DL110:DM110"/>
    <mergeCell ref="DW110:DZ110"/>
    <mergeCell ref="EA110:EB110"/>
    <mergeCell ref="EL110:EO110"/>
    <mergeCell ref="EP110:EQ110"/>
    <mergeCell ref="FA110:FD110"/>
    <mergeCell ref="G110:J110"/>
    <mergeCell ref="K110:L110"/>
    <mergeCell ref="V110:Y110"/>
    <mergeCell ref="Z110:AA110"/>
    <mergeCell ref="AK110:AN110"/>
    <mergeCell ref="AO110:AP110"/>
    <mergeCell ref="AZ110:BC110"/>
    <mergeCell ref="CS111:CV111"/>
    <mergeCell ref="DH111:DK111"/>
    <mergeCell ref="DW111:DZ111"/>
    <mergeCell ref="EL111:EO111"/>
    <mergeCell ref="FA111:FD111"/>
    <mergeCell ref="FP111:FS111"/>
    <mergeCell ref="GE111:GH111"/>
    <mergeCell ref="G111:J111"/>
    <mergeCell ref="K111:L111"/>
    <mergeCell ref="G112:J112"/>
    <mergeCell ref="Z112:AA112"/>
    <mergeCell ref="AO112:AP112"/>
    <mergeCell ref="BD112:BE112"/>
    <mergeCell ref="BS112:BT112"/>
    <mergeCell ref="CD111:CG111"/>
    <mergeCell ref="CD112:CG112"/>
    <mergeCell ref="CH112:CI112"/>
    <mergeCell ref="CS112:CV112"/>
    <mergeCell ref="CW112:CX112"/>
    <mergeCell ref="DH112:DK112"/>
    <mergeCell ref="DL112:DM112"/>
    <mergeCell ref="V111:Y111"/>
    <mergeCell ref="V112:Y112"/>
    <mergeCell ref="G113:J113"/>
    <mergeCell ref="K113:L113"/>
    <mergeCell ref="V113:Y113"/>
    <mergeCell ref="Z113:AA113"/>
    <mergeCell ref="AK111:AN111"/>
    <mergeCell ref="AK112:AN112"/>
    <mergeCell ref="AK113:AN113"/>
    <mergeCell ref="AO113:AP113"/>
    <mergeCell ref="AZ111:BC111"/>
    <mergeCell ref="AZ112:BC112"/>
    <mergeCell ref="AZ113:BC113"/>
    <mergeCell ref="BD113:BE113"/>
    <mergeCell ref="BO111:BR111"/>
    <mergeCell ref="BO112:BR112"/>
    <mergeCell ref="BO113:BR113"/>
    <mergeCell ref="BS113:BT113"/>
    <mergeCell ref="FT112:FU112"/>
    <mergeCell ref="GE112:GH112"/>
    <mergeCell ref="GI112:GJ112"/>
    <mergeCell ref="DW112:DZ112"/>
    <mergeCell ref="EA112:EB112"/>
    <mergeCell ref="EL112:EO112"/>
    <mergeCell ref="EP112:EQ112"/>
    <mergeCell ref="FA112:FD112"/>
    <mergeCell ref="FE112:FF112"/>
    <mergeCell ref="FP112:FS112"/>
    <mergeCell ref="GE113:GH113"/>
    <mergeCell ref="GI113:GJ113"/>
    <mergeCell ref="EA113:EB113"/>
    <mergeCell ref="EL113:EO113"/>
    <mergeCell ref="EP113:EQ113"/>
    <mergeCell ref="FA113:FD113"/>
    <mergeCell ref="FE113:FF113"/>
    <mergeCell ref="FP113:FS113"/>
    <mergeCell ref="FT113:FU113"/>
    <mergeCell ref="CD113:CG113"/>
    <mergeCell ref="CH113:CI113"/>
    <mergeCell ref="CS113:CV113"/>
    <mergeCell ref="CW113:CX113"/>
    <mergeCell ref="DH113:DK113"/>
    <mergeCell ref="DL113:DM113"/>
    <mergeCell ref="DW113:DZ113"/>
    <mergeCell ref="BD114:BE114"/>
    <mergeCell ref="BO114:BR114"/>
    <mergeCell ref="BS114:BT114"/>
    <mergeCell ref="CD114:CG114"/>
    <mergeCell ref="CH114:CI114"/>
    <mergeCell ref="CS114:CV114"/>
    <mergeCell ref="CW114:CX114"/>
    <mergeCell ref="FE114:FF114"/>
    <mergeCell ref="FP114:FS114"/>
    <mergeCell ref="FT114:FU114"/>
    <mergeCell ref="GE114:GH114"/>
    <mergeCell ref="GI114:GJ114"/>
    <mergeCell ref="DH114:DK114"/>
    <mergeCell ref="DL114:DM114"/>
    <mergeCell ref="DW114:DZ114"/>
    <mergeCell ref="EA114:EB114"/>
    <mergeCell ref="EL114:EO114"/>
    <mergeCell ref="EP114:EQ114"/>
    <mergeCell ref="FA114:FD114"/>
    <mergeCell ref="G114:J114"/>
    <mergeCell ref="K114:L114"/>
    <mergeCell ref="V114:Y114"/>
    <mergeCell ref="Z114:AA114"/>
    <mergeCell ref="AK114:AN114"/>
    <mergeCell ref="AO114:AP114"/>
    <mergeCell ref="AZ114:BC114"/>
    <mergeCell ref="FE115:FF115"/>
    <mergeCell ref="FP115:FS115"/>
    <mergeCell ref="FT115:FU115"/>
    <mergeCell ref="GE115:GH115"/>
    <mergeCell ref="GI115:GJ115"/>
    <mergeCell ref="DH115:DK115"/>
    <mergeCell ref="DL115:DM115"/>
    <mergeCell ref="DW115:DZ115"/>
    <mergeCell ref="EA115:EB115"/>
    <mergeCell ref="EL115:EO115"/>
    <mergeCell ref="EP115:EQ115"/>
    <mergeCell ref="FA115:FD115"/>
    <mergeCell ref="BD115:BE115"/>
    <mergeCell ref="BO115:BR115"/>
    <mergeCell ref="BS115:BT115"/>
    <mergeCell ref="CD115:CG115"/>
    <mergeCell ref="CH115:CI115"/>
    <mergeCell ref="CS115:CV115"/>
    <mergeCell ref="CW115:CX115"/>
    <mergeCell ref="G115:J115"/>
    <mergeCell ref="K115:L115"/>
    <mergeCell ref="V115:Y115"/>
    <mergeCell ref="Z115:AA115"/>
    <mergeCell ref="AK115:AN115"/>
    <mergeCell ref="AO115:AP115"/>
    <mergeCell ref="AZ115:BC115"/>
    <mergeCell ref="BD116:BE116"/>
    <mergeCell ref="BO116:BR116"/>
    <mergeCell ref="BS116:BT116"/>
    <mergeCell ref="CD116:CG116"/>
    <mergeCell ref="CH116:CI116"/>
    <mergeCell ref="CS116:CV116"/>
    <mergeCell ref="CW116:CX116"/>
    <mergeCell ref="FE116:FF116"/>
    <mergeCell ref="FP116:FS116"/>
    <mergeCell ref="FT116:FU116"/>
    <mergeCell ref="GE116:GH116"/>
    <mergeCell ref="GI116:GJ116"/>
    <mergeCell ref="DH116:DK116"/>
    <mergeCell ref="DL116:DM116"/>
    <mergeCell ref="DW116:DZ116"/>
    <mergeCell ref="EA116:EB116"/>
    <mergeCell ref="EL116:EO116"/>
    <mergeCell ref="EP116:EQ116"/>
    <mergeCell ref="FA116:FD116"/>
    <mergeCell ref="G116:J116"/>
    <mergeCell ref="K116:L116"/>
    <mergeCell ref="V116:Y116"/>
    <mergeCell ref="Z116:AA116"/>
    <mergeCell ref="AK116:AN116"/>
    <mergeCell ref="AO116:AP116"/>
    <mergeCell ref="AZ116:BC116"/>
    <mergeCell ref="FE117:FF117"/>
    <mergeCell ref="FP117:FS117"/>
    <mergeCell ref="FT117:FU117"/>
    <mergeCell ref="GE117:GH117"/>
    <mergeCell ref="GI117:GJ117"/>
    <mergeCell ref="DH117:DK117"/>
    <mergeCell ref="DL117:DM117"/>
    <mergeCell ref="DW117:DZ117"/>
    <mergeCell ref="EA117:EB117"/>
    <mergeCell ref="EL117:EO117"/>
    <mergeCell ref="EP117:EQ117"/>
    <mergeCell ref="FA117:FD117"/>
    <mergeCell ref="CD120:CG120"/>
    <mergeCell ref="CD121:CG121"/>
    <mergeCell ref="G120:T120"/>
    <mergeCell ref="AK120:AN120"/>
    <mergeCell ref="BO120:BR120"/>
    <mergeCell ref="CS120:CV120"/>
    <mergeCell ref="G121:J121"/>
    <mergeCell ref="AK121:AN121"/>
    <mergeCell ref="BO121:BR121"/>
    <mergeCell ref="CS121:CV121"/>
    <mergeCell ref="BD117:BE117"/>
    <mergeCell ref="BO117:BR117"/>
    <mergeCell ref="BS117:BT117"/>
    <mergeCell ref="CD117:CG117"/>
    <mergeCell ref="CH117:CI117"/>
    <mergeCell ref="CS117:CV117"/>
    <mergeCell ref="CW117:CX117"/>
    <mergeCell ref="G117:J117"/>
    <mergeCell ref="K117:L117"/>
    <mergeCell ref="V117:Y117"/>
    <mergeCell ref="Z117:AA117"/>
    <mergeCell ref="AK117:AN117"/>
    <mergeCell ref="AO117:AP117"/>
    <mergeCell ref="AZ117:BC117"/>
    <mergeCell ref="CS119:DF119"/>
    <mergeCell ref="DH119:DU119"/>
    <mergeCell ref="DW119:EJ119"/>
    <mergeCell ref="EL119:EY119"/>
    <mergeCell ref="FA119:FN119"/>
    <mergeCell ref="FP119:GC119"/>
    <mergeCell ref="GE119:GR119"/>
    <mergeCell ref="G118:J118"/>
    <mergeCell ref="K118:L118"/>
    <mergeCell ref="V119:AI119"/>
    <mergeCell ref="AK119:AX119"/>
    <mergeCell ref="AZ119:BM119"/>
    <mergeCell ref="BO119:CB119"/>
    <mergeCell ref="CD119:CQ119"/>
    <mergeCell ref="V120:Y120"/>
    <mergeCell ref="V121:Y121"/>
    <mergeCell ref="AZ120:BC120"/>
    <mergeCell ref="AZ121:BC121"/>
    <mergeCell ref="EL120:EO120"/>
    <mergeCell ref="EL121:EO121"/>
    <mergeCell ref="GE121:GH121"/>
    <mergeCell ref="BO125:BR125"/>
    <mergeCell ref="BO127:BR127"/>
    <mergeCell ref="BP131:BU131"/>
    <mergeCell ref="BW131:CA131"/>
    <mergeCell ref="CE131:CJ131"/>
    <mergeCell ref="CL131:CP131"/>
    <mergeCell ref="CT131:CY131"/>
    <mergeCell ref="GF131:GK131"/>
    <mergeCell ref="V125:Y125"/>
    <mergeCell ref="V127:Y127"/>
    <mergeCell ref="AD131:AH131"/>
    <mergeCell ref="AL131:AQ131"/>
    <mergeCell ref="AS131:AW131"/>
    <mergeCell ref="BA131:BF131"/>
    <mergeCell ref="BH131:BL131"/>
    <mergeCell ref="AS132:AU132"/>
    <mergeCell ref="AV132:AW132"/>
    <mergeCell ref="BA132:BD132"/>
    <mergeCell ref="BH132:BJ132"/>
    <mergeCell ref="BK132:BL132"/>
    <mergeCell ref="BP132:BS132"/>
    <mergeCell ref="BW132:BY132"/>
    <mergeCell ref="BZ132:CA132"/>
    <mergeCell ref="CE132:CH132"/>
    <mergeCell ref="CL132:CN132"/>
    <mergeCell ref="CO132:CP132"/>
    <mergeCell ref="CT132:CW132"/>
    <mergeCell ref="DA132:DC132"/>
    <mergeCell ref="DD132:DE132"/>
    <mergeCell ref="DI132:DL132"/>
    <mergeCell ref="DP132:DR132"/>
    <mergeCell ref="DS132:DT132"/>
    <mergeCell ref="DX132:EA132"/>
    <mergeCell ref="EE132:EG132"/>
    <mergeCell ref="EH132:EI132"/>
    <mergeCell ref="EM132:EP132"/>
    <mergeCell ref="GA132:GB132"/>
    <mergeCell ref="GF132:GI132"/>
    <mergeCell ref="GM132:GO132"/>
    <mergeCell ref="GP132:GQ132"/>
    <mergeCell ref="ET132:EV132"/>
    <mergeCell ref="EW132:EX132"/>
    <mergeCell ref="FB132:FE132"/>
    <mergeCell ref="FI132:FK132"/>
    <mergeCell ref="FL132:FM132"/>
    <mergeCell ref="FQ132:FT132"/>
    <mergeCell ref="FX132:FZ132"/>
    <mergeCell ref="O132:S132"/>
    <mergeCell ref="O133:Q133"/>
    <mergeCell ref="R133:S133"/>
    <mergeCell ref="H134:K134"/>
    <mergeCell ref="O134:Q134"/>
    <mergeCell ref="R134:S134"/>
    <mergeCell ref="W134:Z134"/>
    <mergeCell ref="W131:AB131"/>
    <mergeCell ref="H132:M132"/>
    <mergeCell ref="W132:Z132"/>
    <mergeCell ref="AG132:AH132"/>
    <mergeCell ref="H133:K133"/>
    <mergeCell ref="W133:Z133"/>
    <mergeCell ref="AG133:AH133"/>
    <mergeCell ref="BP133:BS133"/>
    <mergeCell ref="BW133:BY133"/>
    <mergeCell ref="BZ133:CA133"/>
    <mergeCell ref="CE133:CH133"/>
    <mergeCell ref="CL133:CN133"/>
    <mergeCell ref="CO133:CP133"/>
    <mergeCell ref="CT133:CW133"/>
    <mergeCell ref="DA133:DC133"/>
    <mergeCell ref="DD133:DE133"/>
    <mergeCell ref="DI133:DL133"/>
    <mergeCell ref="DP133:DR133"/>
    <mergeCell ref="DS133:DT133"/>
    <mergeCell ref="DX133:EA133"/>
    <mergeCell ref="EE133:EG133"/>
    <mergeCell ref="FQ133:FT133"/>
    <mergeCell ref="FX133:FZ133"/>
    <mergeCell ref="GA133:GB133"/>
    <mergeCell ref="GF133:GI133"/>
    <mergeCell ref="GM133:GO133"/>
    <mergeCell ref="GP133:GQ133"/>
    <mergeCell ref="EH133:EI133"/>
    <mergeCell ref="EM133:EP133"/>
    <mergeCell ref="ET133:EV133"/>
    <mergeCell ref="EW133:EX133"/>
    <mergeCell ref="FB133:FE133"/>
    <mergeCell ref="FI133:FK133"/>
    <mergeCell ref="FL133:FM133"/>
    <mergeCell ref="BA134:BD134"/>
    <mergeCell ref="BH134:BJ134"/>
    <mergeCell ref="FP120:FS120"/>
    <mergeCell ref="FP121:FS121"/>
    <mergeCell ref="FP122:FS122"/>
    <mergeCell ref="FP123:FS123"/>
    <mergeCell ref="FP124:FS124"/>
    <mergeCell ref="GE124:GH124"/>
    <mergeCell ref="DH120:DK120"/>
    <mergeCell ref="DW120:DZ120"/>
    <mergeCell ref="FA120:FD120"/>
    <mergeCell ref="GE120:GH120"/>
    <mergeCell ref="DH121:DK121"/>
    <mergeCell ref="DW121:DZ121"/>
    <mergeCell ref="FA121:FD121"/>
    <mergeCell ref="DH122:DK122"/>
    <mergeCell ref="DW122:DZ122"/>
    <mergeCell ref="EL122:EO122"/>
    <mergeCell ref="FA122:FD122"/>
    <mergeCell ref="GE122:GH122"/>
    <mergeCell ref="CD122:CG122"/>
    <mergeCell ref="CD123:CG123"/>
    <mergeCell ref="CD124:CG124"/>
    <mergeCell ref="CS124:CV124"/>
    <mergeCell ref="DH124:DK124"/>
    <mergeCell ref="DW124:DZ124"/>
    <mergeCell ref="EL124:EO124"/>
    <mergeCell ref="FA124:FD124"/>
    <mergeCell ref="CS123:CV123"/>
    <mergeCell ref="DH123:DK123"/>
    <mergeCell ref="DW123:DZ123"/>
    <mergeCell ref="EL123:EO123"/>
    <mergeCell ref="FA123:FD123"/>
    <mergeCell ref="GE123:GH123"/>
    <mergeCell ref="G122:J122"/>
    <mergeCell ref="AK122:AN122"/>
    <mergeCell ref="BO122:BR122"/>
    <mergeCell ref="CS122:CV122"/>
    <mergeCell ref="G123:J123"/>
    <mergeCell ref="AK123:AN123"/>
    <mergeCell ref="BO123:BR123"/>
    <mergeCell ref="CS125:CV125"/>
    <mergeCell ref="DH125:DK125"/>
    <mergeCell ref="DW125:DZ125"/>
    <mergeCell ref="EL125:EO125"/>
    <mergeCell ref="FA125:FD125"/>
    <mergeCell ref="FP125:FS125"/>
    <mergeCell ref="GE125:GH125"/>
    <mergeCell ref="CS126:CV126"/>
    <mergeCell ref="DH126:DK126"/>
    <mergeCell ref="DW126:DZ126"/>
    <mergeCell ref="EL126:EO126"/>
    <mergeCell ref="FA126:FD126"/>
    <mergeCell ref="FP126:FS126"/>
    <mergeCell ref="GE126:GH126"/>
    <mergeCell ref="G125:J125"/>
    <mergeCell ref="G126:J126"/>
    <mergeCell ref="V126:Y126"/>
    <mergeCell ref="AK126:AN126"/>
    <mergeCell ref="AZ126:BC126"/>
    <mergeCell ref="BO126:BR126"/>
    <mergeCell ref="CD126:CG126"/>
    <mergeCell ref="CD127:CG127"/>
    <mergeCell ref="CS127:CV127"/>
    <mergeCell ref="DH127:DK127"/>
    <mergeCell ref="DW127:DZ127"/>
    <mergeCell ref="EL127:EO127"/>
    <mergeCell ref="FA127:FD127"/>
    <mergeCell ref="FP127:FS127"/>
    <mergeCell ref="GE127:GH127"/>
    <mergeCell ref="AZ122:BC122"/>
    <mergeCell ref="AZ123:BC123"/>
    <mergeCell ref="AZ124:BC124"/>
    <mergeCell ref="BO124:BR124"/>
    <mergeCell ref="AZ125:BC125"/>
    <mergeCell ref="CD125:CG125"/>
    <mergeCell ref="AZ127:BC127"/>
    <mergeCell ref="G127:J127"/>
    <mergeCell ref="G128:J128"/>
    <mergeCell ref="V122:Y122"/>
    <mergeCell ref="V123:Y123"/>
    <mergeCell ref="G124:J124"/>
    <mergeCell ref="V124:Y124"/>
    <mergeCell ref="AK124:AN124"/>
    <mergeCell ref="AK125:AN125"/>
    <mergeCell ref="AK127:AN127"/>
    <mergeCell ref="FB131:FG131"/>
    <mergeCell ref="FI131:FM131"/>
    <mergeCell ref="FQ131:FV131"/>
    <mergeCell ref="FX131:GB131"/>
    <mergeCell ref="GM131:GQ131"/>
    <mergeCell ref="DA131:DE131"/>
    <mergeCell ref="DI131:DN131"/>
    <mergeCell ref="DP131:DT131"/>
    <mergeCell ref="DX131:EC131"/>
    <mergeCell ref="EE131:EI131"/>
    <mergeCell ref="EM131:ER131"/>
    <mergeCell ref="ET131:EX131"/>
    <mergeCell ref="DD135:DE135"/>
    <mergeCell ref="DP135:DR135"/>
    <mergeCell ref="BH135:BJ135"/>
    <mergeCell ref="BK135:BL135"/>
    <mergeCell ref="BW135:BY135"/>
    <mergeCell ref="BZ135:CA135"/>
    <mergeCell ref="CL135:CN135"/>
    <mergeCell ref="CO135:CP135"/>
    <mergeCell ref="DA135:DC135"/>
    <mergeCell ref="AL132:AO132"/>
    <mergeCell ref="AL133:AO133"/>
    <mergeCell ref="AS133:AU133"/>
    <mergeCell ref="AV133:AW133"/>
    <mergeCell ref="BA133:BD133"/>
    <mergeCell ref="BH133:BJ133"/>
    <mergeCell ref="BK133:BL133"/>
    <mergeCell ref="BK134:BL134"/>
    <mergeCell ref="BP134:BS134"/>
    <mergeCell ref="BW134:BY134"/>
    <mergeCell ref="BZ134:CA134"/>
    <mergeCell ref="CE134:CH134"/>
    <mergeCell ref="CL134:CN134"/>
    <mergeCell ref="CO134:CP134"/>
    <mergeCell ref="EE134:EG134"/>
    <mergeCell ref="EH134:EI134"/>
    <mergeCell ref="EM134:EP134"/>
    <mergeCell ref="ET134:EV134"/>
    <mergeCell ref="EW134:EX134"/>
    <mergeCell ref="FB134:FE134"/>
    <mergeCell ref="FI134:FK134"/>
    <mergeCell ref="AD132:AF132"/>
    <mergeCell ref="AD133:AF133"/>
    <mergeCell ref="AD134:AF134"/>
    <mergeCell ref="AG134:AH134"/>
    <mergeCell ref="AL134:AO134"/>
    <mergeCell ref="AS134:AU134"/>
    <mergeCell ref="AV134:AW134"/>
    <mergeCell ref="H135:K135"/>
    <mergeCell ref="O135:Q135"/>
    <mergeCell ref="R135:S135"/>
    <mergeCell ref="AD135:AF135"/>
    <mergeCell ref="AG135:AH135"/>
    <mergeCell ref="AS135:AU135"/>
    <mergeCell ref="AV135:AW135"/>
    <mergeCell ref="CT134:CW134"/>
    <mergeCell ref="DA134:DC134"/>
    <mergeCell ref="DD134:DE134"/>
    <mergeCell ref="DI134:DL134"/>
    <mergeCell ref="DP134:DR134"/>
    <mergeCell ref="DS134:DT134"/>
    <mergeCell ref="DX134:EA134"/>
    <mergeCell ref="GM135:GO135"/>
    <mergeCell ref="GP135:GQ135"/>
    <mergeCell ref="FL134:FM134"/>
    <mergeCell ref="FQ134:FT134"/>
    <mergeCell ref="FX134:FZ134"/>
    <mergeCell ref="GA134:GB134"/>
    <mergeCell ref="GF134:GI134"/>
    <mergeCell ref="GM134:GO134"/>
    <mergeCell ref="GP134:GQ134"/>
    <mergeCell ref="O98:Q98"/>
    <mergeCell ref="O99:Q99"/>
    <mergeCell ref="H100:K100"/>
    <mergeCell ref="O100:Q100"/>
    <mergeCell ref="R100:S100"/>
    <mergeCell ref="H101:K101"/>
    <mergeCell ref="H98:K98"/>
    <mergeCell ref="R98:S98"/>
    <mergeCell ref="AD98:AF98"/>
    <mergeCell ref="AG98:AH98"/>
    <mergeCell ref="AL98:AO98"/>
    <mergeCell ref="H99:K99"/>
    <mergeCell ref="R99:S99"/>
    <mergeCell ref="BW99:BY99"/>
    <mergeCell ref="BZ99:CA99"/>
    <mergeCell ref="CE99:CH99"/>
    <mergeCell ref="CL99:CN99"/>
    <mergeCell ref="CO99:CP99"/>
    <mergeCell ref="CT99:CW99"/>
    <mergeCell ref="DA99:DC99"/>
    <mergeCell ref="DD99:DE99"/>
    <mergeCell ref="DI99:DL99"/>
    <mergeCell ref="DP99:DR99"/>
    <mergeCell ref="DS99:DT99"/>
    <mergeCell ref="DX99:EA99"/>
    <mergeCell ref="EE99:EG99"/>
    <mergeCell ref="EH99:EI99"/>
    <mergeCell ref="DI100:DL100"/>
    <mergeCell ref="DX100:EA100"/>
    <mergeCell ref="EM100:EP100"/>
    <mergeCell ref="FB100:FE100"/>
    <mergeCell ref="FQ100:FT100"/>
    <mergeCell ref="GF100:GI100"/>
    <mergeCell ref="AD99:AF99"/>
    <mergeCell ref="AG99:AH99"/>
    <mergeCell ref="AL100:AO100"/>
    <mergeCell ref="BA100:BD100"/>
    <mergeCell ref="BP100:BS100"/>
    <mergeCell ref="CE100:CH100"/>
    <mergeCell ref="CT100:CW100"/>
    <mergeCell ref="CD102:CI102"/>
    <mergeCell ref="CS102:CX102"/>
    <mergeCell ref="DH102:DM102"/>
    <mergeCell ref="DW102:EB102"/>
    <mergeCell ref="EL102:EQ102"/>
    <mergeCell ref="FA102:FF102"/>
    <mergeCell ref="FP102:FU102"/>
    <mergeCell ref="GE102:GJ102"/>
    <mergeCell ref="BO103:BR103"/>
    <mergeCell ref="BS103:BT103"/>
    <mergeCell ref="CD103:CG103"/>
    <mergeCell ref="CH103:CI103"/>
    <mergeCell ref="CS103:CV103"/>
    <mergeCell ref="CW103:CX103"/>
    <mergeCell ref="DH103:DK103"/>
    <mergeCell ref="CW104:CX104"/>
    <mergeCell ref="DH104:DK104"/>
    <mergeCell ref="AZ103:BC103"/>
    <mergeCell ref="BD103:BE103"/>
    <mergeCell ref="AZ104:BC104"/>
    <mergeCell ref="BD104:BE104"/>
    <mergeCell ref="BO104:BR104"/>
    <mergeCell ref="BS104:BT104"/>
    <mergeCell ref="CD104:CG104"/>
    <mergeCell ref="AL99:AO99"/>
    <mergeCell ref="AS99:AU99"/>
    <mergeCell ref="AV99:AW99"/>
    <mergeCell ref="BA99:BD99"/>
    <mergeCell ref="BH99:BJ99"/>
    <mergeCell ref="BK99:BL99"/>
    <mergeCell ref="BP99:BS99"/>
    <mergeCell ref="AK103:AN103"/>
    <mergeCell ref="AO103:AP103"/>
    <mergeCell ref="AK104:AN104"/>
    <mergeCell ref="AO104:AP104"/>
    <mergeCell ref="AK105:AN105"/>
    <mergeCell ref="FP103:FS103"/>
    <mergeCell ref="FT103:FU103"/>
    <mergeCell ref="GE103:GH103"/>
    <mergeCell ref="GI103:GJ103"/>
    <mergeCell ref="DL103:DM103"/>
    <mergeCell ref="DW103:DZ103"/>
    <mergeCell ref="EA103:EB103"/>
    <mergeCell ref="EL103:EO103"/>
    <mergeCell ref="EP103:EQ103"/>
    <mergeCell ref="FA103:FD103"/>
    <mergeCell ref="FE103:FF103"/>
    <mergeCell ref="FA104:FD104"/>
    <mergeCell ref="FE104:FF104"/>
    <mergeCell ref="FP104:FS104"/>
    <mergeCell ref="FT104:FU104"/>
    <mergeCell ref="GE104:GH104"/>
    <mergeCell ref="GI104:GJ104"/>
    <mergeCell ref="CH104:CI104"/>
    <mergeCell ref="CS104:CV104"/>
    <mergeCell ref="DL104:DM104"/>
    <mergeCell ref="DW104:DZ104"/>
    <mergeCell ref="EA104:EB104"/>
    <mergeCell ref="EL104:EO104"/>
    <mergeCell ref="EP104:EQ104"/>
    <mergeCell ref="DH105:DK105"/>
    <mergeCell ref="DW105:DZ105"/>
    <mergeCell ref="EL105:EO105"/>
    <mergeCell ref="FA105:FD105"/>
    <mergeCell ref="FP105:FS105"/>
    <mergeCell ref="GE105:GH105"/>
    <mergeCell ref="G105:J105"/>
    <mergeCell ref="K105:L105"/>
    <mergeCell ref="V105:Y105"/>
    <mergeCell ref="AZ105:BC105"/>
    <mergeCell ref="BO105:BR105"/>
    <mergeCell ref="CD105:CG105"/>
    <mergeCell ref="CS105:CV105"/>
    <mergeCell ref="DH106:DK106"/>
    <mergeCell ref="DH107:DK107"/>
    <mergeCell ref="BS106:BT106"/>
    <mergeCell ref="CD106:CG106"/>
    <mergeCell ref="CH106:CI106"/>
    <mergeCell ref="CW106:CX106"/>
    <mergeCell ref="DL106:DM106"/>
    <mergeCell ref="CH107:CI107"/>
    <mergeCell ref="CW107:CX107"/>
    <mergeCell ref="DL107:DM107"/>
    <mergeCell ref="FT107:FU107"/>
    <mergeCell ref="GE107:GH107"/>
    <mergeCell ref="DW107:DZ107"/>
    <mergeCell ref="EA107:EB107"/>
    <mergeCell ref="EL107:EO107"/>
    <mergeCell ref="EP107:EQ107"/>
    <mergeCell ref="FA107:FD107"/>
    <mergeCell ref="FE107:FF107"/>
    <mergeCell ref="FP107:FS107"/>
    <mergeCell ref="W98:Z98"/>
    <mergeCell ref="W99:Z99"/>
    <mergeCell ref="W100:Z100"/>
    <mergeCell ref="AK102:AP102"/>
    <mergeCell ref="AZ102:BE102"/>
    <mergeCell ref="BO102:BT102"/>
    <mergeCell ref="G103:L103"/>
    <mergeCell ref="V104:Y104"/>
    <mergeCell ref="V106:Y106"/>
    <mergeCell ref="AK106:AN106"/>
    <mergeCell ref="AO106:AP106"/>
    <mergeCell ref="AZ106:BC106"/>
    <mergeCell ref="BD106:BE106"/>
    <mergeCell ref="BO106:BR106"/>
    <mergeCell ref="FT106:FU106"/>
    <mergeCell ref="GE106:GH106"/>
    <mergeCell ref="GI106:GJ106"/>
    <mergeCell ref="GI107:GJ107"/>
    <mergeCell ref="G106:J106"/>
    <mergeCell ref="G107:J107"/>
    <mergeCell ref="K107:L107"/>
    <mergeCell ref="V102:AA102"/>
    <mergeCell ref="V103:Y103"/>
    <mergeCell ref="Z103:AA103"/>
    <mergeCell ref="G104:J104"/>
    <mergeCell ref="K104:L104"/>
    <mergeCell ref="Z104:AA104"/>
    <mergeCell ref="Z106:AA106"/>
    <mergeCell ref="CS106:CV106"/>
    <mergeCell ref="CS107:CV107"/>
    <mergeCell ref="DW106:DZ106"/>
    <mergeCell ref="EA106:EB106"/>
    <mergeCell ref="EL106:EO106"/>
    <mergeCell ref="EP106:EQ106"/>
    <mergeCell ref="FA106:FD106"/>
    <mergeCell ref="FE106:FF106"/>
    <mergeCell ref="FP106:FS106"/>
    <mergeCell ref="FX135:FZ135"/>
    <mergeCell ref="GA135:GB135"/>
    <mergeCell ref="DS135:DT135"/>
    <mergeCell ref="EE135:EG135"/>
    <mergeCell ref="EH135:EI135"/>
    <mergeCell ref="ET135:EV135"/>
    <mergeCell ref="EW135:EX135"/>
    <mergeCell ref="FI135:FK135"/>
    <mergeCell ref="FL135:FM135"/>
    <mergeCell ref="AV136:AW136"/>
    <mergeCell ref="BA136:BF136"/>
    <mergeCell ref="BH136:BJ136"/>
    <mergeCell ref="BK136:BL136"/>
    <mergeCell ref="BP136:BU136"/>
    <mergeCell ref="BW136:BY136"/>
    <mergeCell ref="BZ136:CA136"/>
    <mergeCell ref="CE136:CJ136"/>
    <mergeCell ref="CL136:CN136"/>
    <mergeCell ref="CO136:CP136"/>
    <mergeCell ref="CT136:CY136"/>
    <mergeCell ref="DA136:DC136"/>
    <mergeCell ref="DD136:DE136"/>
    <mergeCell ref="DI136:DN136"/>
    <mergeCell ref="DP136:DR136"/>
    <mergeCell ref="DS136:DT136"/>
    <mergeCell ref="DX136:EC136"/>
    <mergeCell ref="EE136:EG136"/>
    <mergeCell ref="EH136:EI136"/>
    <mergeCell ref="EM136:ER136"/>
    <mergeCell ref="ET136:EV136"/>
    <mergeCell ref="GF136:GK136"/>
    <mergeCell ref="GM136:GO136"/>
    <mergeCell ref="GP136:GQ136"/>
    <mergeCell ref="EW136:EX136"/>
    <mergeCell ref="FB136:FG136"/>
    <mergeCell ref="FI136:FK136"/>
    <mergeCell ref="FL136:FM136"/>
    <mergeCell ref="FQ136:FV136"/>
    <mergeCell ref="FX136:FZ136"/>
    <mergeCell ref="GA136:GB136"/>
    <mergeCell ref="W136:AB136"/>
    <mergeCell ref="W137:Z137"/>
    <mergeCell ref="AA137:AB137"/>
    <mergeCell ref="W138:Z138"/>
    <mergeCell ref="AA138:AB138"/>
    <mergeCell ref="H140:K140"/>
    <mergeCell ref="L140:M140"/>
    <mergeCell ref="DA141:DE141"/>
    <mergeCell ref="DP141:DT141"/>
    <mergeCell ref="EE141:EI141"/>
    <mergeCell ref="ET141:EX141"/>
    <mergeCell ref="FI141:FM141"/>
    <mergeCell ref="FX141:GB141"/>
    <mergeCell ref="GM141:GQ141"/>
    <mergeCell ref="W140:Z140"/>
    <mergeCell ref="AA140:AB140"/>
    <mergeCell ref="AD141:AH141"/>
    <mergeCell ref="AS141:AW141"/>
    <mergeCell ref="BH141:BL141"/>
    <mergeCell ref="BW141:CA141"/>
    <mergeCell ref="CL141:CP141"/>
    <mergeCell ref="AS142:AU142"/>
    <mergeCell ref="AV142:AW142"/>
    <mergeCell ref="BA142:BF142"/>
    <mergeCell ref="BH142:BJ142"/>
    <mergeCell ref="BK142:BL142"/>
    <mergeCell ref="BP142:BU142"/>
    <mergeCell ref="BW142:BY142"/>
    <mergeCell ref="BZ142:CA142"/>
    <mergeCell ref="CE142:CJ142"/>
    <mergeCell ref="CL142:CN142"/>
    <mergeCell ref="CO142:CP142"/>
    <mergeCell ref="CT142:CY142"/>
    <mergeCell ref="DA142:DC142"/>
    <mergeCell ref="DD142:DE142"/>
    <mergeCell ref="GM142:GO142"/>
    <mergeCell ref="GP142:GQ142"/>
    <mergeCell ref="DI142:DN142"/>
    <mergeCell ref="DP142:DR142"/>
    <mergeCell ref="DS142:DT142"/>
    <mergeCell ref="DX142:EC142"/>
    <mergeCell ref="EE142:EG142"/>
    <mergeCell ref="EH142:EI142"/>
    <mergeCell ref="EM142:ER142"/>
    <mergeCell ref="CL144:CN144"/>
    <mergeCell ref="CO144:CP144"/>
    <mergeCell ref="BA144:BD144"/>
    <mergeCell ref="BH144:BJ144"/>
    <mergeCell ref="BK144:BL144"/>
    <mergeCell ref="BP144:BS144"/>
    <mergeCell ref="BW144:BY144"/>
    <mergeCell ref="BZ144:CA144"/>
    <mergeCell ref="CE144:CH144"/>
    <mergeCell ref="DA143:DC143"/>
    <mergeCell ref="DA144:DC144"/>
    <mergeCell ref="BZ143:CA143"/>
    <mergeCell ref="CE143:CH143"/>
    <mergeCell ref="CL143:CN143"/>
    <mergeCell ref="CO143:CP143"/>
    <mergeCell ref="CT143:CW143"/>
    <mergeCell ref="DD143:DE143"/>
    <mergeCell ref="CT144:CW144"/>
    <mergeCell ref="FX144:FZ144"/>
    <mergeCell ref="GA144:GB144"/>
    <mergeCell ref="EM144:EP144"/>
    <mergeCell ref="ET144:EV144"/>
    <mergeCell ref="EW144:EX144"/>
    <mergeCell ref="FB144:FE144"/>
    <mergeCell ref="FI144:FK144"/>
    <mergeCell ref="FL144:FM144"/>
    <mergeCell ref="FQ144:FT144"/>
    <mergeCell ref="H141:K141"/>
    <mergeCell ref="L141:M141"/>
    <mergeCell ref="O142:S142"/>
    <mergeCell ref="W142:AB142"/>
    <mergeCell ref="AD142:AF142"/>
    <mergeCell ref="AG142:AH142"/>
    <mergeCell ref="AL142:AQ142"/>
    <mergeCell ref="AS143:AU143"/>
    <mergeCell ref="AV143:AW143"/>
    <mergeCell ref="BA143:BD143"/>
    <mergeCell ref="BH143:BJ143"/>
    <mergeCell ref="BK143:BL143"/>
    <mergeCell ref="BP143:BS143"/>
    <mergeCell ref="BW143:BY143"/>
    <mergeCell ref="DI143:DL143"/>
    <mergeCell ref="DP143:DR143"/>
    <mergeCell ref="DS143:DT143"/>
    <mergeCell ref="DX143:EA143"/>
    <mergeCell ref="EE143:EG143"/>
    <mergeCell ref="EH143:EI143"/>
    <mergeCell ref="EM143:EP143"/>
    <mergeCell ref="GA143:GB143"/>
    <mergeCell ref="GF143:GI143"/>
    <mergeCell ref="GM143:GO143"/>
    <mergeCell ref="GP143:GQ143"/>
    <mergeCell ref="GF144:GI144"/>
    <mergeCell ref="GM144:GO144"/>
    <mergeCell ref="GP144:GQ144"/>
    <mergeCell ref="ET143:EV143"/>
    <mergeCell ref="EW143:EX143"/>
    <mergeCell ref="FB143:FE143"/>
    <mergeCell ref="FI143:FK143"/>
    <mergeCell ref="FL143:FM143"/>
    <mergeCell ref="FQ143:FT143"/>
    <mergeCell ref="FX143:FZ143"/>
    <mergeCell ref="O143:Q143"/>
    <mergeCell ref="O144:Q144"/>
    <mergeCell ref="AD144:AF144"/>
    <mergeCell ref="AG144:AH144"/>
    <mergeCell ref="AL144:AO144"/>
    <mergeCell ref="AS144:AU144"/>
    <mergeCell ref="AV144:AW144"/>
    <mergeCell ref="DD144:DE144"/>
    <mergeCell ref="DI144:DL144"/>
    <mergeCell ref="DP144:DR144"/>
    <mergeCell ref="DS144:DT144"/>
    <mergeCell ref="DX144:EA144"/>
    <mergeCell ref="EE144:EG144"/>
    <mergeCell ref="EH144:EI144"/>
    <mergeCell ref="W143:Z143"/>
    <mergeCell ref="W144:Z144"/>
    <mergeCell ref="W145:Z145"/>
    <mergeCell ref="H143:M143"/>
    <mergeCell ref="R143:S143"/>
    <mergeCell ref="AD143:AF143"/>
    <mergeCell ref="AG143:AH143"/>
    <mergeCell ref="AL143:AO143"/>
    <mergeCell ref="H144:K144"/>
    <mergeCell ref="R144:S144"/>
    <mergeCell ref="AV145:AW145"/>
    <mergeCell ref="BA145:BD145"/>
    <mergeCell ref="BH145:BJ145"/>
    <mergeCell ref="BK145:BL145"/>
    <mergeCell ref="BP145:BS145"/>
    <mergeCell ref="BW145:BY145"/>
    <mergeCell ref="BZ145:CA145"/>
    <mergeCell ref="CE145:CH145"/>
    <mergeCell ref="CL145:CN145"/>
    <mergeCell ref="CO145:CP145"/>
    <mergeCell ref="CT145:CW145"/>
    <mergeCell ref="DA145:DC145"/>
    <mergeCell ref="DD145:DE145"/>
    <mergeCell ref="DI145:DL145"/>
    <mergeCell ref="DP145:DR145"/>
    <mergeCell ref="DS145:DT145"/>
    <mergeCell ref="DX145:EA145"/>
    <mergeCell ref="EE145:EG145"/>
    <mergeCell ref="EH145:EI145"/>
    <mergeCell ref="EM145:EP145"/>
    <mergeCell ref="ET145:EV145"/>
    <mergeCell ref="GF145:GI145"/>
    <mergeCell ref="GM145:GO145"/>
    <mergeCell ref="GP145:GQ145"/>
    <mergeCell ref="EW145:EX145"/>
    <mergeCell ref="FB145:FE145"/>
    <mergeCell ref="FI145:FK145"/>
    <mergeCell ref="FL145:FM145"/>
    <mergeCell ref="FQ145:FT145"/>
    <mergeCell ref="FX145:FZ145"/>
    <mergeCell ref="GA145:GB145"/>
    <mergeCell ref="DA148:DC148"/>
    <mergeCell ref="DD148:DE148"/>
    <mergeCell ref="BP148:BS148"/>
    <mergeCell ref="BW148:BY148"/>
    <mergeCell ref="BZ148:CA148"/>
    <mergeCell ref="CE148:CH148"/>
    <mergeCell ref="CL148:CN148"/>
    <mergeCell ref="CO148:CP148"/>
    <mergeCell ref="CT148:CW148"/>
    <mergeCell ref="EE147:EI147"/>
    <mergeCell ref="EE148:EG148"/>
    <mergeCell ref="EH148:EI148"/>
    <mergeCell ref="ET147:EX147"/>
    <mergeCell ref="ET148:EV148"/>
    <mergeCell ref="EW148:EX148"/>
    <mergeCell ref="DI147:DL147"/>
    <mergeCell ref="DX147:EA147"/>
    <mergeCell ref="EM147:EP147"/>
    <mergeCell ref="FB147:FE147"/>
    <mergeCell ref="DI148:DL148"/>
    <mergeCell ref="DX148:EA148"/>
    <mergeCell ref="EM148:EP148"/>
    <mergeCell ref="FB148:FE148"/>
    <mergeCell ref="FX147:GB147"/>
    <mergeCell ref="FX148:FZ148"/>
    <mergeCell ref="GA148:GB148"/>
    <mergeCell ref="FI147:FM147"/>
    <mergeCell ref="FQ147:FT147"/>
    <mergeCell ref="GF147:GI147"/>
    <mergeCell ref="FI148:FK148"/>
    <mergeCell ref="FL148:FM148"/>
    <mergeCell ref="FQ148:FT148"/>
    <mergeCell ref="GF148:GI148"/>
    <mergeCell ref="EM146:EP146"/>
    <mergeCell ref="FB146:FE146"/>
    <mergeCell ref="FQ146:FT146"/>
    <mergeCell ref="GF146:GI146"/>
    <mergeCell ref="AL146:AO146"/>
    <mergeCell ref="BA146:BD146"/>
    <mergeCell ref="BP146:BS146"/>
    <mergeCell ref="CE146:CH146"/>
    <mergeCell ref="CT146:CW146"/>
    <mergeCell ref="DI146:DL146"/>
    <mergeCell ref="DX146:EA146"/>
    <mergeCell ref="R146:S146"/>
    <mergeCell ref="W146:Z146"/>
    <mergeCell ref="W147:Z147"/>
    <mergeCell ref="AD147:AH147"/>
    <mergeCell ref="AL147:AO147"/>
    <mergeCell ref="AS147:AW147"/>
    <mergeCell ref="BA147:BD147"/>
    <mergeCell ref="BH147:BL147"/>
    <mergeCell ref="BP147:BS147"/>
    <mergeCell ref="BW147:CA147"/>
    <mergeCell ref="CE147:CH147"/>
    <mergeCell ref="CL147:CP147"/>
    <mergeCell ref="CT147:CW147"/>
    <mergeCell ref="DA147:DE147"/>
    <mergeCell ref="AG148:AH148"/>
    <mergeCell ref="AL148:AO148"/>
    <mergeCell ref="AS148:AU148"/>
    <mergeCell ref="AV148:AW148"/>
    <mergeCell ref="BA148:BD148"/>
    <mergeCell ref="BH148:BJ148"/>
    <mergeCell ref="BK148:BL148"/>
    <mergeCell ref="DP147:DT147"/>
    <mergeCell ref="DP148:DR148"/>
    <mergeCell ref="DS148:DT148"/>
    <mergeCell ref="GM147:GQ147"/>
    <mergeCell ref="GM148:GO148"/>
    <mergeCell ref="GP148:GQ148"/>
    <mergeCell ref="O148:S148"/>
    <mergeCell ref="O149:Q149"/>
    <mergeCell ref="R149:S149"/>
    <mergeCell ref="O145:Q145"/>
    <mergeCell ref="O146:Q146"/>
    <mergeCell ref="H147:K147"/>
    <mergeCell ref="H148:K148"/>
    <mergeCell ref="W148:Z148"/>
    <mergeCell ref="H149:K149"/>
    <mergeCell ref="W149:Z149"/>
    <mergeCell ref="DS150:DT150"/>
    <mergeCell ref="DX150:EA150"/>
    <mergeCell ref="CL150:CN150"/>
    <mergeCell ref="CO150:CP150"/>
    <mergeCell ref="CT150:CW150"/>
    <mergeCell ref="DA150:DC150"/>
    <mergeCell ref="DD150:DE150"/>
    <mergeCell ref="DI150:DL150"/>
    <mergeCell ref="DP150:DR150"/>
    <mergeCell ref="FL150:FM150"/>
    <mergeCell ref="FQ150:FT150"/>
    <mergeCell ref="EE150:EG150"/>
    <mergeCell ref="EH150:EI150"/>
    <mergeCell ref="EM150:EP150"/>
    <mergeCell ref="ET150:EV150"/>
    <mergeCell ref="EW150:EX150"/>
    <mergeCell ref="FB150:FE150"/>
    <mergeCell ref="FI150:FK150"/>
    <mergeCell ref="H145:K145"/>
    <mergeCell ref="R145:S145"/>
    <mergeCell ref="AD145:AF145"/>
    <mergeCell ref="AG145:AH145"/>
    <mergeCell ref="AL145:AO145"/>
    <mergeCell ref="AS145:AU145"/>
    <mergeCell ref="H146:K146"/>
    <mergeCell ref="AD148:AF148"/>
    <mergeCell ref="AD149:AF149"/>
    <mergeCell ref="AG149:AH149"/>
    <mergeCell ref="AL149:AO149"/>
    <mergeCell ref="AS149:AU149"/>
    <mergeCell ref="AV149:AW149"/>
    <mergeCell ref="BA149:BD149"/>
    <mergeCell ref="CO149:CP149"/>
    <mergeCell ref="CT149:CW149"/>
    <mergeCell ref="DA149:DC149"/>
    <mergeCell ref="DD149:DE149"/>
    <mergeCell ref="DI149:DL149"/>
    <mergeCell ref="DP149:DR149"/>
    <mergeCell ref="DS149:DT149"/>
    <mergeCell ref="H150:K150"/>
    <mergeCell ref="O150:Q150"/>
    <mergeCell ref="R150:S150"/>
    <mergeCell ref="W150:Z150"/>
    <mergeCell ref="AD150:AF150"/>
    <mergeCell ref="AG150:AH150"/>
    <mergeCell ref="AL150:AO150"/>
    <mergeCell ref="BH149:BJ149"/>
    <mergeCell ref="BK149:BL149"/>
    <mergeCell ref="BP149:BS149"/>
    <mergeCell ref="BW149:BY149"/>
    <mergeCell ref="BZ149:CA149"/>
    <mergeCell ref="CE149:CH149"/>
    <mergeCell ref="CL149:CN149"/>
    <mergeCell ref="DX149:EA149"/>
    <mergeCell ref="EE149:EG149"/>
    <mergeCell ref="EH149:EI149"/>
    <mergeCell ref="EM149:EP149"/>
    <mergeCell ref="ET149:EV149"/>
    <mergeCell ref="EW149:EX149"/>
    <mergeCell ref="FB149:FE149"/>
    <mergeCell ref="FX149:FZ149"/>
    <mergeCell ref="FX150:FZ150"/>
    <mergeCell ref="GA150:GB150"/>
    <mergeCell ref="GF150:GI150"/>
    <mergeCell ref="GM150:GO150"/>
    <mergeCell ref="GP150:GQ150"/>
    <mergeCell ref="FI149:FK149"/>
    <mergeCell ref="FL149:FM149"/>
    <mergeCell ref="FQ149:FT149"/>
    <mergeCell ref="GA149:GB149"/>
    <mergeCell ref="GF149:GI149"/>
    <mergeCell ref="GM149:GO149"/>
    <mergeCell ref="GP149:GQ149"/>
    <mergeCell ref="CT137:CW137"/>
    <mergeCell ref="CX137:CY137"/>
    <mergeCell ref="DA137:DC137"/>
    <mergeCell ref="DD137:DE137"/>
    <mergeCell ref="DI137:DL137"/>
    <mergeCell ref="DM137:DN137"/>
    <mergeCell ref="DP137:DR137"/>
    <mergeCell ref="DS137:DT137"/>
    <mergeCell ref="DX137:EA137"/>
    <mergeCell ref="EB137:EC137"/>
    <mergeCell ref="EE137:EG137"/>
    <mergeCell ref="EH137:EI137"/>
    <mergeCell ref="EM137:EP137"/>
    <mergeCell ref="EQ137:ER137"/>
    <mergeCell ref="FU137:FV137"/>
    <mergeCell ref="FX137:FZ137"/>
    <mergeCell ref="GA137:GB137"/>
    <mergeCell ref="GF137:GI137"/>
    <mergeCell ref="GJ137:GK137"/>
    <mergeCell ref="GM137:GO137"/>
    <mergeCell ref="GP137:GQ137"/>
    <mergeCell ref="ET137:EV137"/>
    <mergeCell ref="EW137:EX137"/>
    <mergeCell ref="FB137:FE137"/>
    <mergeCell ref="FF137:FG137"/>
    <mergeCell ref="FI137:FK137"/>
    <mergeCell ref="FL137:FM137"/>
    <mergeCell ref="FQ137:FT137"/>
    <mergeCell ref="BE138:BF138"/>
    <mergeCell ref="BH138:BJ138"/>
    <mergeCell ref="BK138:BL138"/>
    <mergeCell ref="BP138:BS138"/>
    <mergeCell ref="BT138:BU138"/>
    <mergeCell ref="BW138:BY138"/>
    <mergeCell ref="BZ138:CA138"/>
    <mergeCell ref="CE138:CH138"/>
    <mergeCell ref="CI138:CJ138"/>
    <mergeCell ref="CT138:CW138"/>
    <mergeCell ref="CX138:CY138"/>
    <mergeCell ref="DA138:DC138"/>
    <mergeCell ref="DD138:DE138"/>
    <mergeCell ref="DI138:DL138"/>
    <mergeCell ref="DM138:DN138"/>
    <mergeCell ref="DP138:DR138"/>
    <mergeCell ref="DS138:DT138"/>
    <mergeCell ref="DX138:EA138"/>
    <mergeCell ref="EB138:EC138"/>
    <mergeCell ref="EE138:EG138"/>
    <mergeCell ref="EH138:EI138"/>
    <mergeCell ref="EM138:EP138"/>
    <mergeCell ref="EQ138:ER138"/>
    <mergeCell ref="ET138:EV138"/>
    <mergeCell ref="EW138:EX138"/>
    <mergeCell ref="FB138:FE138"/>
    <mergeCell ref="FF138:FG138"/>
    <mergeCell ref="FI138:FK138"/>
    <mergeCell ref="GM138:GO138"/>
    <mergeCell ref="GP138:GQ138"/>
    <mergeCell ref="FL138:FM138"/>
    <mergeCell ref="FQ138:FT138"/>
    <mergeCell ref="FU138:FV138"/>
    <mergeCell ref="FX138:FZ138"/>
    <mergeCell ref="GA138:GB138"/>
    <mergeCell ref="GF138:GI138"/>
    <mergeCell ref="GJ138:GK138"/>
    <mergeCell ref="O136:Q136"/>
    <mergeCell ref="O137:Q137"/>
    <mergeCell ref="H138:K138"/>
    <mergeCell ref="L138:M138"/>
    <mergeCell ref="R138:S138"/>
    <mergeCell ref="H139:K139"/>
    <mergeCell ref="L139:M139"/>
    <mergeCell ref="R139:S139"/>
    <mergeCell ref="O138:Q138"/>
    <mergeCell ref="O139:Q139"/>
    <mergeCell ref="W139:Z139"/>
    <mergeCell ref="AA139:AB139"/>
    <mergeCell ref="AD139:AF139"/>
    <mergeCell ref="AG139:AH139"/>
    <mergeCell ref="AL139:AO139"/>
    <mergeCell ref="AP139:AQ139"/>
    <mergeCell ref="AS139:AU139"/>
    <mergeCell ref="AV139:AW139"/>
    <mergeCell ref="BA139:BD139"/>
    <mergeCell ref="BE139:BF139"/>
    <mergeCell ref="BH139:BJ139"/>
    <mergeCell ref="BK139:BL139"/>
    <mergeCell ref="BP139:BS139"/>
    <mergeCell ref="BT139:BU139"/>
    <mergeCell ref="BW139:BY139"/>
    <mergeCell ref="BZ139:CA139"/>
    <mergeCell ref="CE139:CH139"/>
    <mergeCell ref="CI139:CJ139"/>
    <mergeCell ref="CL139:CN139"/>
    <mergeCell ref="CO139:CP139"/>
    <mergeCell ref="CT139:CW139"/>
    <mergeCell ref="CX139:CY139"/>
    <mergeCell ref="DA139:DC139"/>
    <mergeCell ref="DD139:DE139"/>
    <mergeCell ref="DI139:DL139"/>
    <mergeCell ref="DM139:DN139"/>
    <mergeCell ref="DP139:DR139"/>
    <mergeCell ref="DS139:DT139"/>
    <mergeCell ref="DX139:EA139"/>
    <mergeCell ref="EB139:EC139"/>
    <mergeCell ref="EE139:EG139"/>
    <mergeCell ref="EH139:EI139"/>
    <mergeCell ref="EM139:EP139"/>
    <mergeCell ref="FQ139:FT139"/>
    <mergeCell ref="FU139:FV139"/>
    <mergeCell ref="FX139:FZ139"/>
    <mergeCell ref="GA139:GB139"/>
    <mergeCell ref="GF139:GI139"/>
    <mergeCell ref="GJ139:GK139"/>
    <mergeCell ref="GM139:GO139"/>
    <mergeCell ref="GP139:GQ139"/>
    <mergeCell ref="EQ139:ER139"/>
    <mergeCell ref="ET139:EV139"/>
    <mergeCell ref="EW139:EX139"/>
    <mergeCell ref="FB139:FE139"/>
    <mergeCell ref="FF139:FG139"/>
    <mergeCell ref="FI139:FK139"/>
    <mergeCell ref="FL139:FM139"/>
    <mergeCell ref="O140:Q140"/>
    <mergeCell ref="R140:S140"/>
    <mergeCell ref="AL140:AO140"/>
    <mergeCell ref="AP140:AQ140"/>
    <mergeCell ref="BA140:BD140"/>
    <mergeCell ref="BE140:BF140"/>
    <mergeCell ref="BP140:BS140"/>
    <mergeCell ref="EM140:EP140"/>
    <mergeCell ref="EQ140:ER140"/>
    <mergeCell ref="FB140:FE140"/>
    <mergeCell ref="FF140:FG140"/>
    <mergeCell ref="FQ140:FT140"/>
    <mergeCell ref="FU140:FV140"/>
    <mergeCell ref="GF140:GI140"/>
    <mergeCell ref="GJ140:GK140"/>
    <mergeCell ref="BT140:BU140"/>
    <mergeCell ref="CE140:CH140"/>
    <mergeCell ref="CI140:CJ140"/>
    <mergeCell ref="CT140:CW140"/>
    <mergeCell ref="CX140:CY140"/>
    <mergeCell ref="DI140:DL140"/>
    <mergeCell ref="DM140:DN140"/>
    <mergeCell ref="AD137:AF137"/>
    <mergeCell ref="AG137:AH137"/>
    <mergeCell ref="AD138:AF138"/>
    <mergeCell ref="AG138:AH138"/>
    <mergeCell ref="R136:S136"/>
    <mergeCell ref="AD136:AF136"/>
    <mergeCell ref="AG136:AH136"/>
    <mergeCell ref="AL136:AQ136"/>
    <mergeCell ref="AS136:AU136"/>
    <mergeCell ref="H137:M137"/>
    <mergeCell ref="R137:S137"/>
    <mergeCell ref="AS137:AU137"/>
    <mergeCell ref="AV137:AW137"/>
    <mergeCell ref="BA137:BD137"/>
    <mergeCell ref="BE137:BF137"/>
    <mergeCell ref="BH137:BJ137"/>
    <mergeCell ref="BK137:BL137"/>
    <mergeCell ref="BP137:BS137"/>
    <mergeCell ref="AL137:AO137"/>
    <mergeCell ref="AP137:AQ137"/>
    <mergeCell ref="AL138:AO138"/>
    <mergeCell ref="AP138:AQ138"/>
    <mergeCell ref="AS138:AU138"/>
    <mergeCell ref="AV138:AW138"/>
    <mergeCell ref="BA138:BD138"/>
    <mergeCell ref="CL138:CN138"/>
    <mergeCell ref="CO138:CP138"/>
    <mergeCell ref="BT137:BU137"/>
    <mergeCell ref="BW137:BY137"/>
    <mergeCell ref="BZ137:CA137"/>
    <mergeCell ref="CE137:CH137"/>
    <mergeCell ref="CI137:CJ137"/>
    <mergeCell ref="CL137:CN137"/>
    <mergeCell ref="CO137:CP137"/>
    <mergeCell ref="DX140:EA140"/>
    <mergeCell ref="EB140:EC140"/>
    <mergeCell ref="GA142:GB142"/>
    <mergeCell ref="GF142:GK142"/>
    <mergeCell ref="ET142:EV142"/>
    <mergeCell ref="EW142:EX142"/>
    <mergeCell ref="FB142:FG142"/>
    <mergeCell ref="FI142:FK142"/>
    <mergeCell ref="FL142:FM142"/>
    <mergeCell ref="FQ142:FV142"/>
    <mergeCell ref="FX142:FZ142"/>
    <mergeCell ref="AZ155:BC155"/>
    <mergeCell ref="BD155:BE155"/>
    <mergeCell ref="CD155:CG155"/>
    <mergeCell ref="CH155:CI155"/>
    <mergeCell ref="CS155:CV155"/>
    <mergeCell ref="CW155:CX155"/>
    <mergeCell ref="DH155:DK155"/>
    <mergeCell ref="DL155:DM155"/>
    <mergeCell ref="DW155:DZ155"/>
    <mergeCell ref="EA155:EB155"/>
    <mergeCell ref="EL155:EO155"/>
    <mergeCell ref="EP155:EQ155"/>
    <mergeCell ref="FA155:FD155"/>
    <mergeCell ref="FE155:FF155"/>
    <mergeCell ref="BS160:BT160"/>
    <mergeCell ref="CD160:CG160"/>
    <mergeCell ref="CH160:CI160"/>
    <mergeCell ref="CS160:CV160"/>
    <mergeCell ref="CW160:CX160"/>
    <mergeCell ref="DH160:DK160"/>
    <mergeCell ref="DL160:DM160"/>
    <mergeCell ref="G160:J160"/>
    <mergeCell ref="K160:L160"/>
    <mergeCell ref="AK160:AN160"/>
    <mergeCell ref="AO160:AP160"/>
    <mergeCell ref="AZ160:BC160"/>
    <mergeCell ref="BD160:BE160"/>
    <mergeCell ref="BO160:BR160"/>
    <mergeCell ref="BD161:BE161"/>
    <mergeCell ref="BO161:BR161"/>
    <mergeCell ref="BS161:BT161"/>
    <mergeCell ref="CD161:CG161"/>
    <mergeCell ref="CH161:CI161"/>
    <mergeCell ref="CS161:CV161"/>
    <mergeCell ref="CW161:CX161"/>
    <mergeCell ref="FE161:FF161"/>
    <mergeCell ref="FP161:FS161"/>
    <mergeCell ref="FT161:FU161"/>
    <mergeCell ref="GE161:GH161"/>
    <mergeCell ref="GI161:GJ161"/>
    <mergeCell ref="DH161:DK161"/>
    <mergeCell ref="DL161:DM161"/>
    <mergeCell ref="DW161:DZ161"/>
    <mergeCell ref="EA161:EB161"/>
    <mergeCell ref="EL161:EO161"/>
    <mergeCell ref="EP161:EQ161"/>
    <mergeCell ref="FA161:FD161"/>
    <mergeCell ref="G161:J161"/>
    <mergeCell ref="K161:L161"/>
    <mergeCell ref="V161:Y161"/>
    <mergeCell ref="Z161:AA161"/>
    <mergeCell ref="AK161:AN161"/>
    <mergeCell ref="AO161:AP161"/>
    <mergeCell ref="AZ161:BC161"/>
    <mergeCell ref="FE162:FF162"/>
    <mergeCell ref="FP162:FS162"/>
    <mergeCell ref="FT162:FU162"/>
    <mergeCell ref="GE162:GH162"/>
    <mergeCell ref="GI162:GJ162"/>
    <mergeCell ref="DH162:DK162"/>
    <mergeCell ref="DL162:DM162"/>
    <mergeCell ref="DW162:DZ162"/>
    <mergeCell ref="EA162:EB162"/>
    <mergeCell ref="EL162:EO162"/>
    <mergeCell ref="EP162:EQ162"/>
    <mergeCell ref="FA162:FD162"/>
    <mergeCell ref="BD162:BE162"/>
    <mergeCell ref="BO162:BR162"/>
    <mergeCell ref="BS162:BT162"/>
    <mergeCell ref="CD162:CG162"/>
    <mergeCell ref="CH162:CI162"/>
    <mergeCell ref="CS162:CV162"/>
    <mergeCell ref="CW162:CX162"/>
    <mergeCell ref="V162:Y162"/>
    <mergeCell ref="V163:Y163"/>
    <mergeCell ref="V164:Y164"/>
    <mergeCell ref="Z164:AA164"/>
    <mergeCell ref="V165:Y165"/>
    <mergeCell ref="Z165:AA165"/>
    <mergeCell ref="EL163:EO163"/>
    <mergeCell ref="FA163:FD163"/>
    <mergeCell ref="FP163:FS163"/>
    <mergeCell ref="GE163:GH163"/>
    <mergeCell ref="AZ162:BC162"/>
    <mergeCell ref="AZ163:BC163"/>
    <mergeCell ref="BO163:BR163"/>
    <mergeCell ref="CD163:CG163"/>
    <mergeCell ref="CS163:CV163"/>
    <mergeCell ref="DH163:DK163"/>
    <mergeCell ref="DW163:DZ163"/>
    <mergeCell ref="G162:J162"/>
    <mergeCell ref="K162:L162"/>
    <mergeCell ref="Z162:AA162"/>
    <mergeCell ref="AK162:AN162"/>
    <mergeCell ref="AO162:AP162"/>
    <mergeCell ref="G163:J163"/>
    <mergeCell ref="AK163:AN163"/>
    <mergeCell ref="G164:J164"/>
    <mergeCell ref="K164:L164"/>
    <mergeCell ref="AK164:AN164"/>
    <mergeCell ref="AO164:AP164"/>
    <mergeCell ref="AZ164:BC164"/>
    <mergeCell ref="BD164:BE164"/>
    <mergeCell ref="BO164:BR164"/>
    <mergeCell ref="FA165:FD165"/>
    <mergeCell ref="FE165:FF165"/>
    <mergeCell ref="FP165:FS165"/>
    <mergeCell ref="FT165:FU165"/>
    <mergeCell ref="GE165:GH165"/>
    <mergeCell ref="GI165:GJ165"/>
    <mergeCell ref="CS164:CV164"/>
    <mergeCell ref="CS165:CV165"/>
    <mergeCell ref="DL165:DM165"/>
    <mergeCell ref="DW165:DZ165"/>
    <mergeCell ref="EA165:EB165"/>
    <mergeCell ref="EL165:EO165"/>
    <mergeCell ref="EP165:EQ165"/>
    <mergeCell ref="BS165:BT165"/>
    <mergeCell ref="CD165:CG165"/>
    <mergeCell ref="G165:J165"/>
    <mergeCell ref="K165:L165"/>
    <mergeCell ref="AK165:AN165"/>
    <mergeCell ref="AO165:AP165"/>
    <mergeCell ref="AZ165:BC165"/>
    <mergeCell ref="BD165:BE165"/>
    <mergeCell ref="BO165:BR165"/>
    <mergeCell ref="BD166:BE166"/>
    <mergeCell ref="BO166:BR166"/>
    <mergeCell ref="BS166:BT166"/>
    <mergeCell ref="CD166:CG166"/>
    <mergeCell ref="CH166:CI166"/>
    <mergeCell ref="CS166:CV166"/>
    <mergeCell ref="CW166:CX166"/>
    <mergeCell ref="FE166:FF166"/>
    <mergeCell ref="FP166:FS166"/>
    <mergeCell ref="FT166:FU166"/>
    <mergeCell ref="GE166:GH166"/>
    <mergeCell ref="GI166:GJ166"/>
    <mergeCell ref="DH166:DK166"/>
    <mergeCell ref="DL166:DM166"/>
    <mergeCell ref="DW166:DZ166"/>
    <mergeCell ref="EA166:EB166"/>
    <mergeCell ref="EL166:EO166"/>
    <mergeCell ref="EP166:EQ166"/>
    <mergeCell ref="FA166:FD166"/>
    <mergeCell ref="G166:J166"/>
    <mergeCell ref="K166:L166"/>
    <mergeCell ref="V166:Y166"/>
    <mergeCell ref="Z166:AA166"/>
    <mergeCell ref="AK166:AN166"/>
    <mergeCell ref="AO166:AP166"/>
    <mergeCell ref="AZ166:BC166"/>
    <mergeCell ref="FE167:FF167"/>
    <mergeCell ref="FP167:FS167"/>
    <mergeCell ref="FT167:FU167"/>
    <mergeCell ref="GE167:GH167"/>
    <mergeCell ref="GI167:GJ167"/>
    <mergeCell ref="DH167:DK167"/>
    <mergeCell ref="DL167:DM167"/>
    <mergeCell ref="DW167:DZ167"/>
    <mergeCell ref="EA167:EB167"/>
    <mergeCell ref="EL167:EO167"/>
    <mergeCell ref="EP167:EQ167"/>
    <mergeCell ref="FA167:FD167"/>
    <mergeCell ref="BD167:BE167"/>
    <mergeCell ref="BO167:BR167"/>
    <mergeCell ref="BS167:BT167"/>
    <mergeCell ref="CD167:CG167"/>
    <mergeCell ref="CH167:CI167"/>
    <mergeCell ref="CS167:CV167"/>
    <mergeCell ref="CW167:CX167"/>
    <mergeCell ref="G167:J167"/>
    <mergeCell ref="K167:L167"/>
    <mergeCell ref="V167:Y167"/>
    <mergeCell ref="Z167:AA167"/>
    <mergeCell ref="AK167:AN167"/>
    <mergeCell ref="AO167:AP167"/>
    <mergeCell ref="AZ167:BC167"/>
    <mergeCell ref="BD168:BE168"/>
    <mergeCell ref="BO168:BR168"/>
    <mergeCell ref="BS168:BT168"/>
    <mergeCell ref="CD168:CG168"/>
    <mergeCell ref="CH168:CI168"/>
    <mergeCell ref="CS168:CV168"/>
    <mergeCell ref="CW168:CX168"/>
    <mergeCell ref="FE168:FF168"/>
    <mergeCell ref="FP168:FS168"/>
    <mergeCell ref="FT168:FU168"/>
    <mergeCell ref="GE168:GH168"/>
    <mergeCell ref="GI168:GJ168"/>
    <mergeCell ref="DH168:DK168"/>
    <mergeCell ref="DL168:DM168"/>
    <mergeCell ref="DW168:DZ168"/>
    <mergeCell ref="EA168:EB168"/>
    <mergeCell ref="EL168:EO168"/>
    <mergeCell ref="EP168:EQ168"/>
    <mergeCell ref="FA168:FD168"/>
    <mergeCell ref="G168:J168"/>
    <mergeCell ref="K168:L168"/>
    <mergeCell ref="V168:Y168"/>
    <mergeCell ref="Z168:AA168"/>
    <mergeCell ref="AK168:AN168"/>
    <mergeCell ref="AO168:AP168"/>
    <mergeCell ref="AZ168:BC168"/>
    <mergeCell ref="FE169:FF169"/>
    <mergeCell ref="FP169:FS169"/>
    <mergeCell ref="FT169:FU169"/>
    <mergeCell ref="GE169:GH169"/>
    <mergeCell ref="GI169:GJ169"/>
    <mergeCell ref="DH169:DK169"/>
    <mergeCell ref="DL169:DM169"/>
    <mergeCell ref="DW169:DZ169"/>
    <mergeCell ref="EA169:EB169"/>
    <mergeCell ref="EL169:EO169"/>
    <mergeCell ref="EP169:EQ169"/>
    <mergeCell ref="FA169:FD169"/>
    <mergeCell ref="BD169:BE169"/>
    <mergeCell ref="BO169:BR169"/>
    <mergeCell ref="BS169:BT169"/>
    <mergeCell ref="CD169:CG169"/>
    <mergeCell ref="CH169:CI169"/>
    <mergeCell ref="CS169:CV169"/>
    <mergeCell ref="CW169:CX169"/>
    <mergeCell ref="G169:J169"/>
    <mergeCell ref="K169:L169"/>
    <mergeCell ref="V169:Y169"/>
    <mergeCell ref="Z169:AA169"/>
    <mergeCell ref="AK169:AN169"/>
    <mergeCell ref="AO169:AP169"/>
    <mergeCell ref="AZ169:BC169"/>
    <mergeCell ref="DH171:DU171"/>
    <mergeCell ref="DW171:EJ171"/>
    <mergeCell ref="EL171:EY171"/>
    <mergeCell ref="FA171:FN171"/>
    <mergeCell ref="FP171:GC171"/>
    <mergeCell ref="GE171:GR171"/>
    <mergeCell ref="V171:AI171"/>
    <mergeCell ref="V172:Y172"/>
    <mergeCell ref="G173:J173"/>
    <mergeCell ref="V173:Y173"/>
    <mergeCell ref="AK173:AN173"/>
    <mergeCell ref="AZ171:BM171"/>
    <mergeCell ref="AZ172:BC172"/>
    <mergeCell ref="AZ173:BC173"/>
    <mergeCell ref="BO173:BR173"/>
    <mergeCell ref="CS172:CV172"/>
    <mergeCell ref="DH172:DK172"/>
    <mergeCell ref="DW172:DZ172"/>
    <mergeCell ref="EL172:EO172"/>
    <mergeCell ref="FA172:FD172"/>
    <mergeCell ref="FP172:FS172"/>
    <mergeCell ref="GE172:GH172"/>
    <mergeCell ref="FA173:FD173"/>
    <mergeCell ref="FP173:FS173"/>
    <mergeCell ref="GE173:GH173"/>
    <mergeCell ref="G171:T171"/>
    <mergeCell ref="AK171:AX171"/>
    <mergeCell ref="BO171:CB171"/>
    <mergeCell ref="CS171:DF171"/>
    <mergeCell ref="G172:J172"/>
    <mergeCell ref="AK172:AN172"/>
    <mergeCell ref="BO172:BR172"/>
    <mergeCell ref="DH174:DK174"/>
    <mergeCell ref="DW174:DZ174"/>
    <mergeCell ref="EL174:EO174"/>
    <mergeCell ref="FA174:FD174"/>
    <mergeCell ref="FP174:FS174"/>
    <mergeCell ref="GE174:GH174"/>
    <mergeCell ref="V174:Y174"/>
    <mergeCell ref="V175:Y175"/>
    <mergeCell ref="G176:J176"/>
    <mergeCell ref="V176:Y176"/>
    <mergeCell ref="AK176:AN176"/>
    <mergeCell ref="AZ174:BC174"/>
    <mergeCell ref="AZ175:BC175"/>
    <mergeCell ref="AZ176:BC176"/>
    <mergeCell ref="BO176:BR176"/>
    <mergeCell ref="CS175:CV175"/>
    <mergeCell ref="DH175:DK175"/>
    <mergeCell ref="DW175:DZ175"/>
    <mergeCell ref="EL175:EO175"/>
    <mergeCell ref="FA175:FD175"/>
    <mergeCell ref="FP175:FS175"/>
    <mergeCell ref="GE175:GH175"/>
    <mergeCell ref="G174:J174"/>
    <mergeCell ref="AK174:AN174"/>
    <mergeCell ref="BO174:BR174"/>
    <mergeCell ref="CS174:CV174"/>
    <mergeCell ref="G175:J175"/>
    <mergeCell ref="AK175:AN175"/>
    <mergeCell ref="BO175:BR175"/>
    <mergeCell ref="FA176:FD176"/>
    <mergeCell ref="FP176:FS176"/>
    <mergeCell ref="GE176:GH176"/>
    <mergeCell ref="CD174:CG174"/>
    <mergeCell ref="CD175:CG175"/>
    <mergeCell ref="CD176:CG176"/>
    <mergeCell ref="CS176:CV176"/>
    <mergeCell ref="DH176:DK176"/>
    <mergeCell ref="DW176:DZ176"/>
    <mergeCell ref="EL176:EO176"/>
    <mergeCell ref="CD177:CG177"/>
    <mergeCell ref="CD178:CG178"/>
    <mergeCell ref="CD179:CG179"/>
    <mergeCell ref="CS179:CV179"/>
    <mergeCell ref="DH179:DK179"/>
    <mergeCell ref="DW179:DZ179"/>
    <mergeCell ref="EL179:EO179"/>
    <mergeCell ref="FI183:FM183"/>
    <mergeCell ref="FQ183:FV183"/>
    <mergeCell ref="GM183:GQ183"/>
    <mergeCell ref="DI183:DN183"/>
    <mergeCell ref="DP183:DT183"/>
    <mergeCell ref="DX183:EC183"/>
    <mergeCell ref="EE183:EI183"/>
    <mergeCell ref="EM183:ER183"/>
    <mergeCell ref="ET183:EX183"/>
    <mergeCell ref="FB183:FG183"/>
    <mergeCell ref="CD171:CQ171"/>
    <mergeCell ref="CD172:CG172"/>
    <mergeCell ref="CD173:CG173"/>
    <mergeCell ref="CS173:CV173"/>
    <mergeCell ref="DH173:DK173"/>
    <mergeCell ref="DW173:DZ173"/>
    <mergeCell ref="EL173:EO173"/>
    <mergeCell ref="DH177:DK177"/>
    <mergeCell ref="DW177:DZ177"/>
    <mergeCell ref="EL177:EO177"/>
    <mergeCell ref="FA177:FD177"/>
    <mergeCell ref="FP177:FS177"/>
    <mergeCell ref="GE177:GH177"/>
    <mergeCell ref="CS178:CV178"/>
    <mergeCell ref="DH178:DK178"/>
    <mergeCell ref="DW178:DZ178"/>
    <mergeCell ref="EL178:EO178"/>
    <mergeCell ref="FA178:FD178"/>
    <mergeCell ref="FP178:FS178"/>
    <mergeCell ref="GE178:GH178"/>
    <mergeCell ref="G177:J177"/>
    <mergeCell ref="AK177:AN177"/>
    <mergeCell ref="BO177:BR177"/>
    <mergeCell ref="CS177:CV177"/>
    <mergeCell ref="G178:J178"/>
    <mergeCell ref="AK178:AN178"/>
    <mergeCell ref="BO178:BR178"/>
    <mergeCell ref="FA179:FD179"/>
    <mergeCell ref="FP179:FS179"/>
    <mergeCell ref="GE179:GH179"/>
    <mergeCell ref="FX183:GB183"/>
    <mergeCell ref="V177:Y177"/>
    <mergeCell ref="V178:Y178"/>
    <mergeCell ref="G179:J179"/>
    <mergeCell ref="V179:Y179"/>
    <mergeCell ref="AK179:AN179"/>
    <mergeCell ref="H183:M183"/>
    <mergeCell ref="O183:S183"/>
    <mergeCell ref="AZ177:BC177"/>
    <mergeCell ref="AZ178:BC178"/>
    <mergeCell ref="AZ179:BC179"/>
    <mergeCell ref="BO179:BR179"/>
    <mergeCell ref="CL183:CP183"/>
    <mergeCell ref="CT183:CY183"/>
    <mergeCell ref="DA183:DE183"/>
    <mergeCell ref="BW183:CA183"/>
    <mergeCell ref="CE183:CJ183"/>
    <mergeCell ref="GF183:GK183"/>
    <mergeCell ref="W183:AB183"/>
    <mergeCell ref="AD183:AH183"/>
    <mergeCell ref="AL183:AQ183"/>
    <mergeCell ref="AS183:AW183"/>
    <mergeCell ref="BA183:BF183"/>
    <mergeCell ref="BH183:BL183"/>
    <mergeCell ref="BP183:BU183"/>
    <mergeCell ref="AS184:AU184"/>
    <mergeCell ref="AV184:AW184"/>
    <mergeCell ref="BA184:BD184"/>
    <mergeCell ref="BH184:BJ184"/>
    <mergeCell ref="BK184:BL184"/>
    <mergeCell ref="BP184:BS184"/>
    <mergeCell ref="BW184:BY184"/>
    <mergeCell ref="BZ184:CA184"/>
    <mergeCell ref="CE184:CH184"/>
    <mergeCell ref="CL184:CN184"/>
    <mergeCell ref="CO184:CP184"/>
    <mergeCell ref="CT184:CW184"/>
    <mergeCell ref="DA184:DC184"/>
    <mergeCell ref="DD184:DE184"/>
    <mergeCell ref="DI184:DL184"/>
    <mergeCell ref="DP184:DR184"/>
    <mergeCell ref="DS184:DT184"/>
    <mergeCell ref="DX184:EA184"/>
    <mergeCell ref="EE184:EG184"/>
    <mergeCell ref="EH184:EI184"/>
    <mergeCell ref="EM184:EP184"/>
    <mergeCell ref="GA184:GB184"/>
    <mergeCell ref="GF184:GI184"/>
    <mergeCell ref="GM184:GO184"/>
    <mergeCell ref="GP184:GQ184"/>
    <mergeCell ref="ET184:EV184"/>
    <mergeCell ref="EW184:EX184"/>
    <mergeCell ref="FB184:FE184"/>
    <mergeCell ref="FI184:FK184"/>
    <mergeCell ref="FL184:FM184"/>
    <mergeCell ref="FQ184:FT184"/>
    <mergeCell ref="FX184:FZ184"/>
    <mergeCell ref="O184:Q184"/>
    <mergeCell ref="O185:Q185"/>
    <mergeCell ref="W184:Z184"/>
    <mergeCell ref="W185:Z185"/>
    <mergeCell ref="AD185:AF185"/>
    <mergeCell ref="AG185:AH185"/>
    <mergeCell ref="H184:K184"/>
    <mergeCell ref="R184:S184"/>
    <mergeCell ref="AD184:AF184"/>
    <mergeCell ref="AG184:AH184"/>
    <mergeCell ref="AL184:AO184"/>
    <mergeCell ref="H185:K185"/>
    <mergeCell ref="R185:S185"/>
    <mergeCell ref="AL185:AO185"/>
    <mergeCell ref="AS185:AU185"/>
    <mergeCell ref="AV185:AW185"/>
    <mergeCell ref="BA185:BD185"/>
    <mergeCell ref="BH185:BJ185"/>
    <mergeCell ref="BK185:BL185"/>
    <mergeCell ref="BP185:BS185"/>
    <mergeCell ref="BW185:BY185"/>
    <mergeCell ref="BZ185:CA185"/>
    <mergeCell ref="CE185:CH185"/>
    <mergeCell ref="CL185:CN185"/>
    <mergeCell ref="CO185:CP185"/>
    <mergeCell ref="CT185:CW185"/>
    <mergeCell ref="DA185:DC185"/>
    <mergeCell ref="GF185:GI185"/>
    <mergeCell ref="GM185:GO185"/>
    <mergeCell ref="GP185:GQ185"/>
    <mergeCell ref="DD185:DE185"/>
    <mergeCell ref="DI185:DL185"/>
    <mergeCell ref="DP185:DR185"/>
    <mergeCell ref="DS185:DT185"/>
    <mergeCell ref="DX185:EA185"/>
    <mergeCell ref="EE185:EG185"/>
    <mergeCell ref="EH185:EI185"/>
    <mergeCell ref="AS150:AU150"/>
    <mergeCell ref="AV150:AW150"/>
    <mergeCell ref="BA150:BD150"/>
    <mergeCell ref="BH150:BJ150"/>
    <mergeCell ref="BK150:BL150"/>
    <mergeCell ref="BP150:BS150"/>
    <mergeCell ref="BW150:BY150"/>
    <mergeCell ref="CT151:CW151"/>
    <mergeCell ref="DI151:DL151"/>
    <mergeCell ref="DX151:EA151"/>
    <mergeCell ref="EM151:EP151"/>
    <mergeCell ref="FB151:FE151"/>
    <mergeCell ref="FQ151:FT151"/>
    <mergeCell ref="GF151:GI151"/>
    <mergeCell ref="H151:K151"/>
    <mergeCell ref="O151:Q151"/>
    <mergeCell ref="R151:S151"/>
    <mergeCell ref="W151:Z151"/>
    <mergeCell ref="AL151:AO151"/>
    <mergeCell ref="BA151:BD151"/>
    <mergeCell ref="BP151:BS151"/>
    <mergeCell ref="EL154:EQ154"/>
    <mergeCell ref="FA154:FF154"/>
    <mergeCell ref="FP154:FU154"/>
    <mergeCell ref="GE154:GJ154"/>
    <mergeCell ref="BZ150:CA150"/>
    <mergeCell ref="CE150:CH150"/>
    <mergeCell ref="CE151:CH151"/>
    <mergeCell ref="CD154:CI154"/>
    <mergeCell ref="CS154:CX154"/>
    <mergeCell ref="DH154:DM154"/>
    <mergeCell ref="DW154:EB154"/>
    <mergeCell ref="AK155:AN155"/>
    <mergeCell ref="AO155:AP155"/>
    <mergeCell ref="FP155:FS155"/>
    <mergeCell ref="FT155:FU155"/>
    <mergeCell ref="GE155:GH155"/>
    <mergeCell ref="GI155:GJ155"/>
    <mergeCell ref="G158:J158"/>
    <mergeCell ref="K158:L158"/>
    <mergeCell ref="V158:Y158"/>
    <mergeCell ref="Z158:AA158"/>
    <mergeCell ref="AK158:AN158"/>
    <mergeCell ref="AO158:AP158"/>
    <mergeCell ref="AZ158:BC158"/>
    <mergeCell ref="BD158:BE158"/>
    <mergeCell ref="BO158:BR158"/>
    <mergeCell ref="BS158:BT158"/>
    <mergeCell ref="CD158:CG158"/>
    <mergeCell ref="CH158:CI158"/>
    <mergeCell ref="CS158:CV158"/>
    <mergeCell ref="CW158:CX158"/>
    <mergeCell ref="H152:K152"/>
    <mergeCell ref="G154:L154"/>
    <mergeCell ref="AK154:AP154"/>
    <mergeCell ref="AZ154:BE154"/>
    <mergeCell ref="BO154:BT154"/>
    <mergeCell ref="G155:J155"/>
    <mergeCell ref="K155:L155"/>
    <mergeCell ref="BO155:BR155"/>
    <mergeCell ref="BS155:BT155"/>
    <mergeCell ref="BO156:BR156"/>
    <mergeCell ref="BS156:BT156"/>
    <mergeCell ref="CD156:CG156"/>
    <mergeCell ref="CH156:CI156"/>
    <mergeCell ref="CS156:CV156"/>
    <mergeCell ref="FA156:FD156"/>
    <mergeCell ref="FE156:FF156"/>
    <mergeCell ref="FP156:FS156"/>
    <mergeCell ref="FT156:FU156"/>
    <mergeCell ref="GE156:GH156"/>
    <mergeCell ref="GI156:GJ156"/>
    <mergeCell ref="CW156:CX156"/>
    <mergeCell ref="DH156:DK156"/>
    <mergeCell ref="DL156:DM156"/>
    <mergeCell ref="DW156:DZ156"/>
    <mergeCell ref="EA156:EB156"/>
    <mergeCell ref="EL156:EO156"/>
    <mergeCell ref="EP156:EQ156"/>
    <mergeCell ref="CD157:CG157"/>
    <mergeCell ref="CS157:CV157"/>
    <mergeCell ref="DH157:DK157"/>
    <mergeCell ref="DW157:DZ157"/>
    <mergeCell ref="EL157:EO157"/>
    <mergeCell ref="FA157:FD157"/>
    <mergeCell ref="FP157:FS157"/>
    <mergeCell ref="GE157:GH157"/>
    <mergeCell ref="AK156:AN156"/>
    <mergeCell ref="AO156:AP156"/>
    <mergeCell ref="AZ156:BC156"/>
    <mergeCell ref="BD156:BE156"/>
    <mergeCell ref="AK157:AN157"/>
    <mergeCell ref="AZ157:BC157"/>
    <mergeCell ref="BO157:BR157"/>
    <mergeCell ref="FE158:FF158"/>
    <mergeCell ref="FP158:FS158"/>
    <mergeCell ref="FT158:FU158"/>
    <mergeCell ref="GE158:GH158"/>
    <mergeCell ref="GI158:GJ158"/>
    <mergeCell ref="DH158:DK158"/>
    <mergeCell ref="DL158:DM158"/>
    <mergeCell ref="DW158:DZ158"/>
    <mergeCell ref="EA158:EB158"/>
    <mergeCell ref="EL158:EO158"/>
    <mergeCell ref="EP158:EQ158"/>
    <mergeCell ref="FA158:FD158"/>
    <mergeCell ref="V156:Y156"/>
    <mergeCell ref="V157:Y157"/>
    <mergeCell ref="V159:Y159"/>
    <mergeCell ref="Z159:AA159"/>
    <mergeCell ref="V160:Y160"/>
    <mergeCell ref="Z160:AA160"/>
    <mergeCell ref="G159:J159"/>
    <mergeCell ref="K159:L159"/>
    <mergeCell ref="AK159:AN159"/>
    <mergeCell ref="AO159:AP159"/>
    <mergeCell ref="AZ159:BC159"/>
    <mergeCell ref="BD159:BE159"/>
    <mergeCell ref="BO159:BR159"/>
    <mergeCell ref="BS159:BT159"/>
    <mergeCell ref="CD159:CG159"/>
    <mergeCell ref="CH159:CI159"/>
    <mergeCell ref="CS159:CV159"/>
    <mergeCell ref="CW159:CX159"/>
    <mergeCell ref="DH159:DK159"/>
    <mergeCell ref="DL159:DM159"/>
    <mergeCell ref="FT159:FU159"/>
    <mergeCell ref="GE159:GH159"/>
    <mergeCell ref="GI159:GJ159"/>
    <mergeCell ref="DW159:DZ159"/>
    <mergeCell ref="EA159:EB159"/>
    <mergeCell ref="EL159:EO159"/>
    <mergeCell ref="EP159:EQ159"/>
    <mergeCell ref="FA159:FD159"/>
    <mergeCell ref="FE159:FF159"/>
    <mergeCell ref="FP159:FS159"/>
    <mergeCell ref="V154:AA154"/>
    <mergeCell ref="V155:Y155"/>
    <mergeCell ref="Z155:AA155"/>
    <mergeCell ref="G156:J156"/>
    <mergeCell ref="K156:L156"/>
    <mergeCell ref="Z156:AA156"/>
    <mergeCell ref="G157:J157"/>
    <mergeCell ref="FT160:FU160"/>
    <mergeCell ref="GE160:GH160"/>
    <mergeCell ref="GI160:GJ160"/>
    <mergeCell ref="DW160:DZ160"/>
    <mergeCell ref="EA160:EB160"/>
    <mergeCell ref="EL160:EO160"/>
    <mergeCell ref="EP160:EQ160"/>
    <mergeCell ref="FA160:FD160"/>
    <mergeCell ref="FE160:FF160"/>
    <mergeCell ref="FP160:FS160"/>
    <mergeCell ref="FT164:FU164"/>
    <mergeCell ref="GE164:GH164"/>
    <mergeCell ref="GI164:GJ164"/>
    <mergeCell ref="DW164:DZ164"/>
    <mergeCell ref="EA164:EB164"/>
    <mergeCell ref="EL164:EO164"/>
    <mergeCell ref="EP164:EQ164"/>
    <mergeCell ref="FA164:FD164"/>
    <mergeCell ref="FE164:FF164"/>
    <mergeCell ref="FP164:FS164"/>
    <mergeCell ref="DH164:DK164"/>
    <mergeCell ref="DH165:DK165"/>
    <mergeCell ref="BS164:BT164"/>
    <mergeCell ref="CD164:CG164"/>
    <mergeCell ref="CH164:CI164"/>
    <mergeCell ref="CW164:CX164"/>
    <mergeCell ref="DL164:DM164"/>
    <mergeCell ref="CH165:CI165"/>
    <mergeCell ref="CW165:CX165"/>
    <mergeCell ref="FX185:FZ185"/>
    <mergeCell ref="GA185:GB185"/>
    <mergeCell ref="FX186:FZ186"/>
    <mergeCell ref="GA186:GB186"/>
    <mergeCell ref="GF186:GI186"/>
    <mergeCell ref="GM186:GO186"/>
    <mergeCell ref="GP186:GQ186"/>
    <mergeCell ref="EM185:EP185"/>
    <mergeCell ref="ET185:EV185"/>
    <mergeCell ref="EW185:EX185"/>
    <mergeCell ref="FB185:FE185"/>
    <mergeCell ref="FI185:FK185"/>
    <mergeCell ref="FL185:FM185"/>
    <mergeCell ref="FQ185:FT185"/>
    <mergeCell ref="AS186:AU186"/>
    <mergeCell ref="AV186:AW186"/>
    <mergeCell ref="BA186:BD186"/>
    <mergeCell ref="BH186:BJ186"/>
    <mergeCell ref="BK186:BL186"/>
    <mergeCell ref="BP186:BS186"/>
    <mergeCell ref="BW186:BY186"/>
    <mergeCell ref="BZ186:CA186"/>
    <mergeCell ref="CE186:CH186"/>
    <mergeCell ref="CL186:CN186"/>
    <mergeCell ref="CO186:CP186"/>
    <mergeCell ref="CT186:CW186"/>
    <mergeCell ref="DA186:DC186"/>
    <mergeCell ref="DD186:DE186"/>
    <mergeCell ref="ET186:EV186"/>
    <mergeCell ref="EW186:EX186"/>
    <mergeCell ref="FB186:FE186"/>
    <mergeCell ref="FI186:FK186"/>
    <mergeCell ref="FL186:FM186"/>
    <mergeCell ref="FQ186:FT186"/>
    <mergeCell ref="DI186:DL186"/>
    <mergeCell ref="DP186:DR186"/>
    <mergeCell ref="DS186:DT186"/>
    <mergeCell ref="DX186:EA186"/>
    <mergeCell ref="EE186:EG186"/>
    <mergeCell ref="EH186:EI186"/>
    <mergeCell ref="EM186:EP186"/>
    <mergeCell ref="H186:K186"/>
    <mergeCell ref="O186:Q186"/>
    <mergeCell ref="R186:S186"/>
    <mergeCell ref="W186:Z186"/>
    <mergeCell ref="AD186:AF186"/>
    <mergeCell ref="AG186:AH186"/>
    <mergeCell ref="AL186:AO186"/>
    <mergeCell ref="BH191:BJ191"/>
    <mergeCell ref="BK191:BL191"/>
    <mergeCell ref="BP191:BS191"/>
    <mergeCell ref="BT191:BU191"/>
    <mergeCell ref="BW191:BY191"/>
    <mergeCell ref="BZ191:CA191"/>
    <mergeCell ref="CE191:CH191"/>
    <mergeCell ref="CI191:CJ191"/>
    <mergeCell ref="CL191:CN191"/>
    <mergeCell ref="CO191:CP191"/>
    <mergeCell ref="CT191:CW191"/>
    <mergeCell ref="CX191:CY191"/>
    <mergeCell ref="DA191:DC191"/>
    <mergeCell ref="DD191:DE191"/>
    <mergeCell ref="DI191:DL191"/>
    <mergeCell ref="DM191:DN191"/>
    <mergeCell ref="DP191:DR191"/>
    <mergeCell ref="DS191:DT191"/>
    <mergeCell ref="DX191:EA191"/>
    <mergeCell ref="EB191:EC191"/>
    <mergeCell ref="EE191:EG191"/>
    <mergeCell ref="EH191:EI191"/>
    <mergeCell ref="EM191:EP191"/>
    <mergeCell ref="EQ191:ER191"/>
    <mergeCell ref="ET191:EV191"/>
    <mergeCell ref="EW191:EX191"/>
    <mergeCell ref="FB191:FE191"/>
    <mergeCell ref="FF191:FG191"/>
    <mergeCell ref="BH190:BJ190"/>
    <mergeCell ref="BK190:BL190"/>
    <mergeCell ref="BP190:BS190"/>
    <mergeCell ref="BT190:BU190"/>
    <mergeCell ref="BW190:BY190"/>
    <mergeCell ref="BZ190:CA190"/>
    <mergeCell ref="CE190:CH190"/>
    <mergeCell ref="CI190:CJ190"/>
    <mergeCell ref="CL190:CN190"/>
    <mergeCell ref="CO190:CP190"/>
    <mergeCell ref="CT190:CW190"/>
    <mergeCell ref="CX190:CY190"/>
    <mergeCell ref="DA190:DC190"/>
    <mergeCell ref="DD190:DE190"/>
    <mergeCell ref="DI190:DL190"/>
    <mergeCell ref="DM190:DN190"/>
    <mergeCell ref="DP190:DR190"/>
    <mergeCell ref="DS190:DT190"/>
    <mergeCell ref="DX190:EA190"/>
    <mergeCell ref="EB190:EC190"/>
    <mergeCell ref="EE190:EG190"/>
    <mergeCell ref="EH190:EI190"/>
    <mergeCell ref="EM190:EP190"/>
    <mergeCell ref="EQ190:ER190"/>
    <mergeCell ref="ET190:EV190"/>
    <mergeCell ref="EW190:EX190"/>
    <mergeCell ref="FB190:FE190"/>
    <mergeCell ref="FF190:FG190"/>
    <mergeCell ref="GJ190:GK190"/>
    <mergeCell ref="GM190:GO190"/>
    <mergeCell ref="GP190:GQ190"/>
    <mergeCell ref="FI190:FK190"/>
    <mergeCell ref="FL190:FM190"/>
    <mergeCell ref="FQ190:FT190"/>
    <mergeCell ref="FU190:FV190"/>
    <mergeCell ref="FX190:FZ190"/>
    <mergeCell ref="GA190:GB190"/>
    <mergeCell ref="GF190:GI190"/>
    <mergeCell ref="GJ191:GK191"/>
    <mergeCell ref="GM191:GO191"/>
    <mergeCell ref="GP191:GQ191"/>
    <mergeCell ref="FI191:FK191"/>
    <mergeCell ref="FL191:FM191"/>
    <mergeCell ref="FQ191:FT191"/>
    <mergeCell ref="FU191:FV191"/>
    <mergeCell ref="FX191:FZ191"/>
    <mergeCell ref="GA191:GB191"/>
    <mergeCell ref="GF191:GI191"/>
    <mergeCell ref="R289:S289"/>
    <mergeCell ref="AD289:AF289"/>
    <mergeCell ref="AG289:AH289"/>
    <mergeCell ref="AV289:AW289"/>
    <mergeCell ref="BH289:BJ289"/>
    <mergeCell ref="H290:M290"/>
    <mergeCell ref="AL290:AQ290"/>
    <mergeCell ref="BK289:BL289"/>
    <mergeCell ref="BW289:BY289"/>
    <mergeCell ref="BZ289:CA289"/>
    <mergeCell ref="CL289:CN289"/>
    <mergeCell ref="CO289:CP289"/>
    <mergeCell ref="DA289:DC289"/>
    <mergeCell ref="DD289:DE289"/>
    <mergeCell ref="O291:Q291"/>
    <mergeCell ref="O292:Q292"/>
    <mergeCell ref="O293:Q293"/>
    <mergeCell ref="R293:S293"/>
    <mergeCell ref="H292:K292"/>
    <mergeCell ref="H293:K293"/>
    <mergeCell ref="L293:M293"/>
    <mergeCell ref="H294:K294"/>
    <mergeCell ref="L294:M294"/>
    <mergeCell ref="O289:Q289"/>
    <mergeCell ref="O290:Q290"/>
    <mergeCell ref="H291:K291"/>
    <mergeCell ref="L291:M291"/>
    <mergeCell ref="R291:S291"/>
    <mergeCell ref="L292:M292"/>
    <mergeCell ref="R292:S292"/>
    <mergeCell ref="W292:Z292"/>
    <mergeCell ref="W293:Z293"/>
    <mergeCell ref="AA293:AB293"/>
    <mergeCell ref="AD293:AF293"/>
    <mergeCell ref="AG293:AH293"/>
    <mergeCell ref="AL293:AO293"/>
    <mergeCell ref="AP293:AQ293"/>
    <mergeCell ref="CT292:CW292"/>
    <mergeCell ref="CT294:CW294"/>
    <mergeCell ref="DA291:DC291"/>
    <mergeCell ref="DD291:DE291"/>
    <mergeCell ref="CO292:CP292"/>
    <mergeCell ref="CX292:CY292"/>
    <mergeCell ref="DA292:DC292"/>
    <mergeCell ref="DD292:DE292"/>
    <mergeCell ref="CI294:CJ294"/>
    <mergeCell ref="CX294:CY294"/>
    <mergeCell ref="CE299:CH299"/>
    <mergeCell ref="CE300:CH300"/>
    <mergeCell ref="BK299:BL299"/>
    <mergeCell ref="BP299:BS299"/>
    <mergeCell ref="BW299:BY299"/>
    <mergeCell ref="BZ299:CA299"/>
    <mergeCell ref="CL299:CN299"/>
    <mergeCell ref="CO299:CP299"/>
    <mergeCell ref="BP300:BS300"/>
    <mergeCell ref="FQ300:FT300"/>
    <mergeCell ref="GF300:GI300"/>
    <mergeCell ref="CT299:CW299"/>
    <mergeCell ref="DA299:DC299"/>
    <mergeCell ref="CT300:CW300"/>
    <mergeCell ref="DI300:DL300"/>
    <mergeCell ref="DX300:EA300"/>
    <mergeCell ref="EM300:EP300"/>
    <mergeCell ref="FB300:FE300"/>
    <mergeCell ref="DX296:EC296"/>
    <mergeCell ref="EE296:EG296"/>
    <mergeCell ref="EH296:EI296"/>
    <mergeCell ref="DI297:DL297"/>
    <mergeCell ref="DP297:DR297"/>
    <mergeCell ref="DS297:DT297"/>
    <mergeCell ref="DX297:EA297"/>
    <mergeCell ref="EE297:EG297"/>
    <mergeCell ref="EH297:EI297"/>
    <mergeCell ref="DX298:EA298"/>
    <mergeCell ref="EH298:EI298"/>
    <mergeCell ref="DD299:DE299"/>
    <mergeCell ref="DI299:DL299"/>
    <mergeCell ref="DX299:EA299"/>
    <mergeCell ref="FQ299:FT299"/>
    <mergeCell ref="FX299:FZ299"/>
    <mergeCell ref="GA299:GB299"/>
    <mergeCell ref="GF299:GI299"/>
    <mergeCell ref="GM299:GO299"/>
    <mergeCell ref="GP299:GQ299"/>
    <mergeCell ref="EH299:EI299"/>
    <mergeCell ref="EM299:EP299"/>
    <mergeCell ref="ET299:EV299"/>
    <mergeCell ref="EW299:EX299"/>
    <mergeCell ref="FB299:FE299"/>
    <mergeCell ref="FI299:FK299"/>
    <mergeCell ref="FL299:FM299"/>
    <mergeCell ref="AD290:AF290"/>
    <mergeCell ref="AG290:AH290"/>
    <mergeCell ref="AD291:AF291"/>
    <mergeCell ref="AG291:AH291"/>
    <mergeCell ref="AL291:AO291"/>
    <mergeCell ref="AP291:AQ291"/>
    <mergeCell ref="AL292:AO292"/>
    <mergeCell ref="R290:S290"/>
    <mergeCell ref="W290:AB290"/>
    <mergeCell ref="W291:Z291"/>
    <mergeCell ref="AA291:AB291"/>
    <mergeCell ref="AA292:AB292"/>
    <mergeCell ref="AD292:AF292"/>
    <mergeCell ref="AG292:AH292"/>
    <mergeCell ref="O295:S295"/>
    <mergeCell ref="AD295:AH295"/>
    <mergeCell ref="AS295:AW295"/>
    <mergeCell ref="BH295:BL295"/>
    <mergeCell ref="H296:M296"/>
    <mergeCell ref="O296:Q296"/>
    <mergeCell ref="R296:S296"/>
    <mergeCell ref="BK296:BL296"/>
    <mergeCell ref="AS296:AU296"/>
    <mergeCell ref="AV296:AW296"/>
    <mergeCell ref="AS297:AU297"/>
    <mergeCell ref="AV297:AW297"/>
    <mergeCell ref="BA297:BD297"/>
    <mergeCell ref="BH297:BJ297"/>
    <mergeCell ref="BK297:BL297"/>
    <mergeCell ref="O298:Q298"/>
    <mergeCell ref="O299:Q299"/>
    <mergeCell ref="AL299:AO299"/>
    <mergeCell ref="AS299:AU299"/>
    <mergeCell ref="AV299:AW299"/>
    <mergeCell ref="BA299:BD299"/>
    <mergeCell ref="BH299:BJ299"/>
    <mergeCell ref="DP299:DR299"/>
    <mergeCell ref="DS299:DT299"/>
    <mergeCell ref="EE298:EG298"/>
    <mergeCell ref="EE299:EG299"/>
    <mergeCell ref="DP303:DR303"/>
    <mergeCell ref="DS303:DT303"/>
    <mergeCell ref="CE303:CH303"/>
    <mergeCell ref="CL303:CN303"/>
    <mergeCell ref="CO303:CP303"/>
    <mergeCell ref="CT303:CW303"/>
    <mergeCell ref="DA303:DC303"/>
    <mergeCell ref="DD303:DE303"/>
    <mergeCell ref="DI303:DL303"/>
    <mergeCell ref="EE302:EG302"/>
    <mergeCell ref="EE303:EG303"/>
    <mergeCell ref="EE304:EG304"/>
    <mergeCell ref="EH304:EI304"/>
    <mergeCell ref="DD302:DE302"/>
    <mergeCell ref="DI302:DL302"/>
    <mergeCell ref="DP302:DR302"/>
    <mergeCell ref="DS302:DT302"/>
    <mergeCell ref="DX302:EA302"/>
    <mergeCell ref="EH302:EI302"/>
    <mergeCell ref="DX303:EA303"/>
    <mergeCell ref="DI304:DL304"/>
    <mergeCell ref="DP304:DR304"/>
    <mergeCell ref="DS304:DT304"/>
    <mergeCell ref="DX304:EA304"/>
    <mergeCell ref="EM304:EP304"/>
    <mergeCell ref="ET304:EV304"/>
    <mergeCell ref="EW304:EX304"/>
    <mergeCell ref="GM304:GO304"/>
    <mergeCell ref="GP304:GQ304"/>
    <mergeCell ref="FB304:FE304"/>
    <mergeCell ref="FI304:FK304"/>
    <mergeCell ref="FL304:FM304"/>
    <mergeCell ref="FQ304:FT304"/>
    <mergeCell ref="FX304:FZ304"/>
    <mergeCell ref="GA304:GB304"/>
    <mergeCell ref="GF304:GI304"/>
    <mergeCell ref="FE309:FF309"/>
    <mergeCell ref="FP309:FS309"/>
    <mergeCell ref="DH309:DK309"/>
    <mergeCell ref="DL309:DM309"/>
    <mergeCell ref="DW309:DZ309"/>
    <mergeCell ref="EA309:EB309"/>
    <mergeCell ref="EL309:EO309"/>
    <mergeCell ref="EP309:EQ309"/>
    <mergeCell ref="FA309:FD309"/>
    <mergeCell ref="BD321:BE321"/>
    <mergeCell ref="BO321:BR321"/>
    <mergeCell ref="BS321:BT321"/>
    <mergeCell ref="CD321:CG321"/>
    <mergeCell ref="CH321:CI321"/>
    <mergeCell ref="CS321:CV321"/>
    <mergeCell ref="CW321:CX321"/>
    <mergeCell ref="G321:J321"/>
    <mergeCell ref="K321:L321"/>
    <mergeCell ref="V321:Y321"/>
    <mergeCell ref="Z321:AA321"/>
    <mergeCell ref="AK321:AN321"/>
    <mergeCell ref="AO321:AP321"/>
    <mergeCell ref="AZ321:BC321"/>
    <mergeCell ref="BD322:BE322"/>
    <mergeCell ref="BO322:BR322"/>
    <mergeCell ref="BS322:BT322"/>
    <mergeCell ref="CD322:CG322"/>
    <mergeCell ref="CH322:CI322"/>
    <mergeCell ref="CS322:CV322"/>
    <mergeCell ref="CW322:CX322"/>
    <mergeCell ref="FE322:FF322"/>
    <mergeCell ref="FP322:FS322"/>
    <mergeCell ref="FT322:FU322"/>
    <mergeCell ref="GE322:GH322"/>
    <mergeCell ref="GI322:GJ322"/>
    <mergeCell ref="DH322:DK322"/>
    <mergeCell ref="DL322:DM322"/>
    <mergeCell ref="DW322:DZ322"/>
    <mergeCell ref="EA322:EB322"/>
    <mergeCell ref="EL322:EO322"/>
    <mergeCell ref="EP322:EQ322"/>
    <mergeCell ref="FA322:FD322"/>
    <mergeCell ref="G322:J322"/>
    <mergeCell ref="K322:L322"/>
    <mergeCell ref="V322:Y322"/>
    <mergeCell ref="Z322:AA322"/>
    <mergeCell ref="AK322:AN322"/>
    <mergeCell ref="AO322:AP322"/>
    <mergeCell ref="AZ322:BC322"/>
    <mergeCell ref="DH324:DU324"/>
    <mergeCell ref="DW324:EJ324"/>
    <mergeCell ref="EL324:EY324"/>
    <mergeCell ref="FA324:FN324"/>
    <mergeCell ref="FP324:GC324"/>
    <mergeCell ref="GE324:GR324"/>
    <mergeCell ref="CS325:CV325"/>
    <mergeCell ref="DH325:DK325"/>
    <mergeCell ref="DW325:DZ325"/>
    <mergeCell ref="EL325:EO325"/>
    <mergeCell ref="FA325:FD325"/>
    <mergeCell ref="FP325:FS325"/>
    <mergeCell ref="GE325:GH325"/>
    <mergeCell ref="G324:T324"/>
    <mergeCell ref="AK324:AX324"/>
    <mergeCell ref="BO324:CB324"/>
    <mergeCell ref="CS324:DF324"/>
    <mergeCell ref="G325:J325"/>
    <mergeCell ref="AK325:AN325"/>
    <mergeCell ref="BO325:BR325"/>
    <mergeCell ref="FA326:FD326"/>
    <mergeCell ref="FP326:FS326"/>
    <mergeCell ref="GE326:GH326"/>
    <mergeCell ref="CD324:CQ324"/>
    <mergeCell ref="CD325:CG325"/>
    <mergeCell ref="CD326:CG326"/>
    <mergeCell ref="CS326:CV326"/>
    <mergeCell ref="DH326:DK326"/>
    <mergeCell ref="DW326:DZ326"/>
    <mergeCell ref="EL326:EO326"/>
    <mergeCell ref="CS327:CV327"/>
    <mergeCell ref="DH327:DK327"/>
    <mergeCell ref="DW327:DZ327"/>
    <mergeCell ref="EL327:EO327"/>
    <mergeCell ref="FA327:FD327"/>
    <mergeCell ref="FP327:FS327"/>
    <mergeCell ref="GE327:GH327"/>
    <mergeCell ref="AZ324:BM324"/>
    <mergeCell ref="AZ325:BC325"/>
    <mergeCell ref="AZ326:BC326"/>
    <mergeCell ref="BO326:BR326"/>
    <mergeCell ref="AZ327:BC327"/>
    <mergeCell ref="BO327:BR327"/>
    <mergeCell ref="CD327:CG327"/>
    <mergeCell ref="V324:AI324"/>
    <mergeCell ref="V325:Y325"/>
    <mergeCell ref="G326:J326"/>
    <mergeCell ref="V326:Y326"/>
    <mergeCell ref="AK326:AN326"/>
    <mergeCell ref="V327:Y327"/>
    <mergeCell ref="AK327:AN327"/>
    <mergeCell ref="AD301:AH301"/>
    <mergeCell ref="AD302:AF302"/>
    <mergeCell ref="AG302:AH302"/>
    <mergeCell ref="AD303:AF303"/>
    <mergeCell ref="AG303:AH303"/>
    <mergeCell ref="AL303:AO303"/>
    <mergeCell ref="AS303:AU303"/>
    <mergeCell ref="H300:K300"/>
    <mergeCell ref="W300:Z300"/>
    <mergeCell ref="H301:K301"/>
    <mergeCell ref="W301:Z301"/>
    <mergeCell ref="H302:K302"/>
    <mergeCell ref="W302:Z302"/>
    <mergeCell ref="AL302:AO302"/>
    <mergeCell ref="BZ304:CA304"/>
    <mergeCell ref="CE304:CH304"/>
    <mergeCell ref="CL304:CN304"/>
    <mergeCell ref="CO304:CP304"/>
    <mergeCell ref="CT304:CW304"/>
    <mergeCell ref="DA304:DC304"/>
    <mergeCell ref="DD304:DE304"/>
    <mergeCell ref="AS304:AU304"/>
    <mergeCell ref="AV304:AW304"/>
    <mergeCell ref="BA304:BD304"/>
    <mergeCell ref="BH304:BJ304"/>
    <mergeCell ref="BK304:BL304"/>
    <mergeCell ref="BP304:BS304"/>
    <mergeCell ref="BW304:BY304"/>
    <mergeCell ref="EM305:EP305"/>
    <mergeCell ref="FB305:FE305"/>
    <mergeCell ref="FQ305:FT305"/>
    <mergeCell ref="GF305:GI305"/>
    <mergeCell ref="AL305:AO305"/>
    <mergeCell ref="BA305:BD305"/>
    <mergeCell ref="BP305:BS305"/>
    <mergeCell ref="CE305:CH305"/>
    <mergeCell ref="CT305:CW305"/>
    <mergeCell ref="DI305:DL305"/>
    <mergeCell ref="DX305:EA305"/>
    <mergeCell ref="DH307:DM307"/>
    <mergeCell ref="DW307:EB307"/>
    <mergeCell ref="EL307:EQ307"/>
    <mergeCell ref="FA307:FF307"/>
    <mergeCell ref="FP307:FU307"/>
    <mergeCell ref="GE307:GJ307"/>
    <mergeCell ref="G307:L307"/>
    <mergeCell ref="V307:AA307"/>
    <mergeCell ref="AK307:AP307"/>
    <mergeCell ref="AZ307:BE307"/>
    <mergeCell ref="BO307:BT307"/>
    <mergeCell ref="CD307:CI307"/>
    <mergeCell ref="CS307:CX307"/>
    <mergeCell ref="H304:K304"/>
    <mergeCell ref="O304:Q304"/>
    <mergeCell ref="R304:S304"/>
    <mergeCell ref="AD304:AF304"/>
    <mergeCell ref="AG304:AH304"/>
    <mergeCell ref="AL304:AO304"/>
    <mergeCell ref="H305:K305"/>
    <mergeCell ref="AO308:AP308"/>
    <mergeCell ref="AZ308:BC308"/>
    <mergeCell ref="BD308:BE308"/>
    <mergeCell ref="BO308:BR308"/>
    <mergeCell ref="BS308:BT308"/>
    <mergeCell ref="CD308:CG308"/>
    <mergeCell ref="CH308:CI308"/>
    <mergeCell ref="CS308:CV308"/>
    <mergeCell ref="CW308:CX308"/>
    <mergeCell ref="DH308:DK308"/>
    <mergeCell ref="DL308:DM308"/>
    <mergeCell ref="DW308:DZ308"/>
    <mergeCell ref="EA308:EB308"/>
    <mergeCell ref="EL308:EO308"/>
    <mergeCell ref="W304:Z304"/>
    <mergeCell ref="W305:Z305"/>
    <mergeCell ref="G308:J308"/>
    <mergeCell ref="K308:L308"/>
    <mergeCell ref="V308:Y308"/>
    <mergeCell ref="Z308:AA308"/>
    <mergeCell ref="AK308:AN308"/>
    <mergeCell ref="BD309:BE309"/>
    <mergeCell ref="BO309:BR309"/>
    <mergeCell ref="BS309:BT309"/>
    <mergeCell ref="CD309:CG309"/>
    <mergeCell ref="CH309:CI309"/>
    <mergeCell ref="CS309:CV309"/>
    <mergeCell ref="CW309:CX309"/>
    <mergeCell ref="GE308:GH308"/>
    <mergeCell ref="GE309:GH309"/>
    <mergeCell ref="EP308:EQ308"/>
    <mergeCell ref="FA308:FD308"/>
    <mergeCell ref="FE308:FF308"/>
    <mergeCell ref="FP308:FS308"/>
    <mergeCell ref="FT308:FU308"/>
    <mergeCell ref="GI308:GJ308"/>
    <mergeCell ref="FT309:FU309"/>
    <mergeCell ref="GI309:GJ309"/>
    <mergeCell ref="BS311:BT311"/>
    <mergeCell ref="CD311:CG311"/>
    <mergeCell ref="CH311:CI311"/>
    <mergeCell ref="CS311:CV311"/>
    <mergeCell ref="CW311:CX311"/>
    <mergeCell ref="DH311:DK311"/>
    <mergeCell ref="DL311:DM311"/>
    <mergeCell ref="G311:J311"/>
    <mergeCell ref="K311:L311"/>
    <mergeCell ref="AK311:AN311"/>
    <mergeCell ref="AO311:AP311"/>
    <mergeCell ref="AZ311:BC311"/>
    <mergeCell ref="BD311:BE311"/>
    <mergeCell ref="BO311:BR311"/>
    <mergeCell ref="V309:Y309"/>
    <mergeCell ref="V310:Y310"/>
    <mergeCell ref="V311:Y311"/>
    <mergeCell ref="Z311:AA311"/>
    <mergeCell ref="V312:Y312"/>
    <mergeCell ref="Z312:AA312"/>
    <mergeCell ref="EL310:EO310"/>
    <mergeCell ref="FA310:FD310"/>
    <mergeCell ref="FP310:FS310"/>
    <mergeCell ref="GE310:GH310"/>
    <mergeCell ref="AZ309:BC309"/>
    <mergeCell ref="AZ310:BC310"/>
    <mergeCell ref="BO310:BR310"/>
    <mergeCell ref="CD310:CG310"/>
    <mergeCell ref="CS310:CV310"/>
    <mergeCell ref="DH310:DK310"/>
    <mergeCell ref="DW310:DZ310"/>
    <mergeCell ref="G309:J309"/>
    <mergeCell ref="K309:L309"/>
    <mergeCell ref="Z309:AA309"/>
    <mergeCell ref="AK309:AN309"/>
    <mergeCell ref="AO309:AP309"/>
    <mergeCell ref="G310:J310"/>
    <mergeCell ref="AK310:AN310"/>
    <mergeCell ref="FT311:FU311"/>
    <mergeCell ref="GE311:GH311"/>
    <mergeCell ref="GI311:GJ311"/>
    <mergeCell ref="DW311:DZ311"/>
    <mergeCell ref="EA311:EB311"/>
    <mergeCell ref="EL311:EO311"/>
    <mergeCell ref="EP311:EQ311"/>
    <mergeCell ref="FA311:FD311"/>
    <mergeCell ref="FE311:FF311"/>
    <mergeCell ref="FP311:FS311"/>
    <mergeCell ref="FT312:FU312"/>
    <mergeCell ref="GE312:GH312"/>
    <mergeCell ref="GI312:GJ312"/>
    <mergeCell ref="DW312:DZ312"/>
    <mergeCell ref="EA312:EB312"/>
    <mergeCell ref="EL312:EO312"/>
    <mergeCell ref="EP312:EQ312"/>
    <mergeCell ref="FA312:FD312"/>
    <mergeCell ref="FE312:FF312"/>
    <mergeCell ref="FP312:FS312"/>
    <mergeCell ref="BS312:BT312"/>
    <mergeCell ref="CD312:CG312"/>
    <mergeCell ref="CH312:CI312"/>
    <mergeCell ref="CS312:CV312"/>
    <mergeCell ref="CW312:CX312"/>
    <mergeCell ref="DH312:DK312"/>
    <mergeCell ref="DL312:DM312"/>
    <mergeCell ref="G312:J312"/>
    <mergeCell ref="K312:L312"/>
    <mergeCell ref="AK312:AN312"/>
    <mergeCell ref="AO312:AP312"/>
    <mergeCell ref="AZ312:BC312"/>
    <mergeCell ref="BD312:BE312"/>
    <mergeCell ref="BO312:BR312"/>
    <mergeCell ref="BD313:BE313"/>
    <mergeCell ref="BO313:BR313"/>
    <mergeCell ref="BS313:BT313"/>
    <mergeCell ref="CD313:CG313"/>
    <mergeCell ref="CH313:CI313"/>
    <mergeCell ref="CS313:CV313"/>
    <mergeCell ref="CW313:CX313"/>
    <mergeCell ref="FE313:FF313"/>
    <mergeCell ref="FP313:FS313"/>
    <mergeCell ref="FT313:FU313"/>
    <mergeCell ref="GE313:GH313"/>
    <mergeCell ref="GI313:GJ313"/>
    <mergeCell ref="DH313:DK313"/>
    <mergeCell ref="DL313:DM313"/>
    <mergeCell ref="DW313:DZ313"/>
    <mergeCell ref="EA313:EB313"/>
    <mergeCell ref="EL313:EO313"/>
    <mergeCell ref="EP313:EQ313"/>
    <mergeCell ref="FA313:FD313"/>
    <mergeCell ref="G313:J313"/>
    <mergeCell ref="K313:L313"/>
    <mergeCell ref="V313:Y313"/>
    <mergeCell ref="Z313:AA313"/>
    <mergeCell ref="AK313:AN313"/>
    <mergeCell ref="AO313:AP313"/>
    <mergeCell ref="AZ313:BC313"/>
    <mergeCell ref="FE314:FF314"/>
    <mergeCell ref="FP314:FS314"/>
    <mergeCell ref="FT314:FU314"/>
    <mergeCell ref="GE314:GH314"/>
    <mergeCell ref="GI314:GJ314"/>
    <mergeCell ref="DH314:DK314"/>
    <mergeCell ref="DL314:DM314"/>
    <mergeCell ref="DW314:DZ314"/>
    <mergeCell ref="EA314:EB314"/>
    <mergeCell ref="EL314:EO314"/>
    <mergeCell ref="EP314:EQ314"/>
    <mergeCell ref="FA314:FD314"/>
    <mergeCell ref="BD315:BE315"/>
    <mergeCell ref="BO315:BR315"/>
    <mergeCell ref="BS315:BT315"/>
    <mergeCell ref="CD315:CG315"/>
    <mergeCell ref="CH315:CI315"/>
    <mergeCell ref="CS315:CV315"/>
    <mergeCell ref="CW315:CX315"/>
    <mergeCell ref="AZ315:BC315"/>
    <mergeCell ref="AZ316:BC316"/>
    <mergeCell ref="BO316:BR316"/>
    <mergeCell ref="CD316:CG316"/>
    <mergeCell ref="CS316:CV316"/>
    <mergeCell ref="DH316:DK316"/>
    <mergeCell ref="DW316:DZ316"/>
    <mergeCell ref="EL331:EO331"/>
    <mergeCell ref="FA331:FD331"/>
    <mergeCell ref="AK331:AN331"/>
    <mergeCell ref="AZ331:BC331"/>
    <mergeCell ref="BO331:BR331"/>
    <mergeCell ref="CD331:CG331"/>
    <mergeCell ref="CS331:CV331"/>
    <mergeCell ref="DH331:DK331"/>
    <mergeCell ref="DW331:DZ331"/>
    <mergeCell ref="DW332:DZ332"/>
    <mergeCell ref="EL332:EO332"/>
    <mergeCell ref="V331:Y331"/>
    <mergeCell ref="V332:Y332"/>
    <mergeCell ref="AZ332:BC332"/>
    <mergeCell ref="BO332:BR332"/>
    <mergeCell ref="CD332:CG332"/>
    <mergeCell ref="CS332:CV332"/>
    <mergeCell ref="DH332:DK332"/>
    <mergeCell ref="FI336:FM336"/>
    <mergeCell ref="FQ336:FV336"/>
    <mergeCell ref="FX336:GB336"/>
    <mergeCell ref="GF336:GK336"/>
    <mergeCell ref="GM336:GQ336"/>
    <mergeCell ref="GM337:GO337"/>
    <mergeCell ref="GP337:GQ337"/>
    <mergeCell ref="O336:S336"/>
    <mergeCell ref="O337:Q337"/>
    <mergeCell ref="R337:S337"/>
    <mergeCell ref="AD336:AH336"/>
    <mergeCell ref="AD337:AF337"/>
    <mergeCell ref="AG337:AH337"/>
    <mergeCell ref="BH336:BL336"/>
    <mergeCell ref="BP336:BU336"/>
    <mergeCell ref="BW336:CA336"/>
    <mergeCell ref="CE336:CJ336"/>
    <mergeCell ref="CL336:CP336"/>
    <mergeCell ref="CT336:CY336"/>
    <mergeCell ref="DA336:DE336"/>
    <mergeCell ref="DI336:DN336"/>
    <mergeCell ref="DP336:DT336"/>
    <mergeCell ref="DX336:EC336"/>
    <mergeCell ref="EE336:EI336"/>
    <mergeCell ref="EM336:ER336"/>
    <mergeCell ref="ET336:EX336"/>
    <mergeCell ref="FB336:FG336"/>
    <mergeCell ref="H336:M336"/>
    <mergeCell ref="W336:AB336"/>
    <mergeCell ref="AL336:AQ336"/>
    <mergeCell ref="BA336:BF336"/>
    <mergeCell ref="W337:Z337"/>
    <mergeCell ref="AL337:AO337"/>
    <mergeCell ref="BA337:BD337"/>
    <mergeCell ref="AS336:AW336"/>
    <mergeCell ref="AS337:AU337"/>
    <mergeCell ref="AV337:AW337"/>
    <mergeCell ref="AS338:AU338"/>
    <mergeCell ref="AV338:AW338"/>
    <mergeCell ref="BA338:BD338"/>
    <mergeCell ref="BH338:BJ338"/>
    <mergeCell ref="BK338:BL338"/>
    <mergeCell ref="BP338:BS338"/>
    <mergeCell ref="BW338:BY338"/>
    <mergeCell ref="BZ338:CA338"/>
    <mergeCell ref="CE338:CH338"/>
    <mergeCell ref="CL338:CN338"/>
    <mergeCell ref="CO338:CP338"/>
    <mergeCell ref="FL338:FM338"/>
    <mergeCell ref="FQ338:FT338"/>
    <mergeCell ref="FX338:FZ338"/>
    <mergeCell ref="GA338:GB338"/>
    <mergeCell ref="GF338:GI338"/>
    <mergeCell ref="GM338:GO338"/>
    <mergeCell ref="GP338:GQ338"/>
    <mergeCell ref="AL339:AO339"/>
    <mergeCell ref="AS339:AU339"/>
    <mergeCell ref="AV339:AW339"/>
    <mergeCell ref="BA339:BD339"/>
    <mergeCell ref="BH339:BJ339"/>
    <mergeCell ref="BK339:BL339"/>
    <mergeCell ref="BP339:BS339"/>
    <mergeCell ref="CT338:CW338"/>
    <mergeCell ref="DA338:DC338"/>
    <mergeCell ref="DD338:DE338"/>
    <mergeCell ref="DI338:DL338"/>
    <mergeCell ref="DP338:DR338"/>
    <mergeCell ref="DS338:DT338"/>
    <mergeCell ref="DX338:EA338"/>
    <mergeCell ref="FI339:FK339"/>
    <mergeCell ref="FL339:FM339"/>
    <mergeCell ref="FQ339:FT339"/>
    <mergeCell ref="FX339:FZ339"/>
    <mergeCell ref="GA339:GB339"/>
    <mergeCell ref="GF339:GI339"/>
    <mergeCell ref="GM339:GO339"/>
    <mergeCell ref="GP339:GQ339"/>
    <mergeCell ref="EE338:EG338"/>
    <mergeCell ref="EH338:EI338"/>
    <mergeCell ref="EM338:EP338"/>
    <mergeCell ref="ET338:EV338"/>
    <mergeCell ref="EW338:EX338"/>
    <mergeCell ref="FB338:FE338"/>
    <mergeCell ref="FI338:FK338"/>
    <mergeCell ref="EH337:EI337"/>
    <mergeCell ref="EM337:EP337"/>
    <mergeCell ref="DA337:DC337"/>
    <mergeCell ref="DD337:DE337"/>
    <mergeCell ref="DI337:DL337"/>
    <mergeCell ref="DP337:DR337"/>
    <mergeCell ref="DS337:DT337"/>
    <mergeCell ref="DX337:EA337"/>
    <mergeCell ref="EE337:EG337"/>
    <mergeCell ref="H337:K337"/>
    <mergeCell ref="O338:Q338"/>
    <mergeCell ref="R338:S338"/>
    <mergeCell ref="W338:Z338"/>
    <mergeCell ref="AD338:AF338"/>
    <mergeCell ref="AG338:AH338"/>
    <mergeCell ref="AL338:AO338"/>
    <mergeCell ref="O340:Q340"/>
    <mergeCell ref="R340:S340"/>
    <mergeCell ref="AD340:AF340"/>
    <mergeCell ref="AG340:AH340"/>
    <mergeCell ref="AS340:AU340"/>
    <mergeCell ref="AV340:AW340"/>
    <mergeCell ref="BH340:BJ340"/>
    <mergeCell ref="BK340:BL340"/>
    <mergeCell ref="H338:K338"/>
    <mergeCell ref="H339:K339"/>
    <mergeCell ref="O339:Q339"/>
    <mergeCell ref="R339:S339"/>
    <mergeCell ref="W339:Z339"/>
    <mergeCell ref="AD339:AF339"/>
    <mergeCell ref="AG339:AH339"/>
    <mergeCell ref="AS341:AU341"/>
    <mergeCell ref="AV341:AW341"/>
    <mergeCell ref="BA341:BF341"/>
    <mergeCell ref="BH341:BJ341"/>
    <mergeCell ref="BK341:BL341"/>
    <mergeCell ref="BP341:BU341"/>
    <mergeCell ref="BW341:BY341"/>
    <mergeCell ref="BZ341:CA341"/>
    <mergeCell ref="CE341:CJ341"/>
    <mergeCell ref="CL341:CN341"/>
    <mergeCell ref="CO341:CP341"/>
    <mergeCell ref="CT341:CY341"/>
    <mergeCell ref="DA341:DC341"/>
    <mergeCell ref="DD341:DE341"/>
    <mergeCell ref="DI341:DN341"/>
    <mergeCell ref="DP341:DR341"/>
    <mergeCell ref="DS341:DT341"/>
    <mergeCell ref="DX341:EC341"/>
    <mergeCell ref="EE341:EG341"/>
    <mergeCell ref="EH341:EI341"/>
    <mergeCell ref="EM341:ER341"/>
    <mergeCell ref="H341:M341"/>
    <mergeCell ref="O341:Q341"/>
    <mergeCell ref="R341:S341"/>
    <mergeCell ref="W341:AB341"/>
    <mergeCell ref="AD341:AF341"/>
    <mergeCell ref="AG341:AH341"/>
    <mergeCell ref="AL341:AQ341"/>
    <mergeCell ref="CS328:CV328"/>
    <mergeCell ref="DH328:DK328"/>
    <mergeCell ref="DW328:DZ328"/>
    <mergeCell ref="EL328:EO328"/>
    <mergeCell ref="FA328:FD328"/>
    <mergeCell ref="FP328:FS328"/>
    <mergeCell ref="GE328:GH328"/>
    <mergeCell ref="G327:J327"/>
    <mergeCell ref="G328:J328"/>
    <mergeCell ref="AK328:AN328"/>
    <mergeCell ref="BO328:BR328"/>
    <mergeCell ref="G329:J329"/>
    <mergeCell ref="AK329:AN329"/>
    <mergeCell ref="BO329:BR329"/>
    <mergeCell ref="FP329:FS329"/>
    <mergeCell ref="GE329:GH329"/>
    <mergeCell ref="FP331:FS331"/>
    <mergeCell ref="GE331:GH331"/>
    <mergeCell ref="FA332:FD332"/>
    <mergeCell ref="FP332:FS332"/>
    <mergeCell ref="GE332:GH332"/>
    <mergeCell ref="CD328:CG328"/>
    <mergeCell ref="CD329:CG329"/>
    <mergeCell ref="CS329:CV329"/>
    <mergeCell ref="DH329:DK329"/>
    <mergeCell ref="DW329:DZ329"/>
    <mergeCell ref="EL329:EO329"/>
    <mergeCell ref="FA329:FD329"/>
    <mergeCell ref="DW330:DZ330"/>
    <mergeCell ref="EL330:EO330"/>
    <mergeCell ref="FA330:FD330"/>
    <mergeCell ref="FP330:FS330"/>
    <mergeCell ref="GE330:GH330"/>
    <mergeCell ref="AZ328:BC328"/>
    <mergeCell ref="AZ329:BC329"/>
    <mergeCell ref="AZ330:BC330"/>
    <mergeCell ref="BO330:BR330"/>
    <mergeCell ref="CD330:CG330"/>
    <mergeCell ref="CS330:CV330"/>
    <mergeCell ref="DH330:DK330"/>
    <mergeCell ref="V328:Y328"/>
    <mergeCell ref="V329:Y329"/>
    <mergeCell ref="G330:J330"/>
    <mergeCell ref="V330:Y330"/>
    <mergeCell ref="AK330:AN330"/>
    <mergeCell ref="G331:J331"/>
    <mergeCell ref="G332:J332"/>
    <mergeCell ref="AK332:AN332"/>
    <mergeCell ref="CO337:CP337"/>
    <mergeCell ref="CT337:CW337"/>
    <mergeCell ref="BH337:BJ337"/>
    <mergeCell ref="BK337:BL337"/>
    <mergeCell ref="BP337:BS337"/>
    <mergeCell ref="BW337:BY337"/>
    <mergeCell ref="BZ337:CA337"/>
    <mergeCell ref="CE337:CH337"/>
    <mergeCell ref="CL337:CN337"/>
    <mergeCell ref="GA337:GB337"/>
    <mergeCell ref="GF337:GI337"/>
    <mergeCell ref="ET337:EV337"/>
    <mergeCell ref="EW337:EX337"/>
    <mergeCell ref="FB337:FE337"/>
    <mergeCell ref="FI337:FK337"/>
    <mergeCell ref="FL337:FM337"/>
    <mergeCell ref="FQ337:FT337"/>
    <mergeCell ref="FX337:FZ337"/>
    <mergeCell ref="DD339:DE339"/>
    <mergeCell ref="DI339:DL339"/>
    <mergeCell ref="BW339:BY339"/>
    <mergeCell ref="BZ339:CA339"/>
    <mergeCell ref="CE339:CH339"/>
    <mergeCell ref="CL339:CN339"/>
    <mergeCell ref="CO339:CP339"/>
    <mergeCell ref="CT339:CW339"/>
    <mergeCell ref="DA339:DC339"/>
    <mergeCell ref="BW340:BY340"/>
    <mergeCell ref="BZ340:CA340"/>
    <mergeCell ref="CL340:CN340"/>
    <mergeCell ref="CO340:CP340"/>
    <mergeCell ref="DA340:DC340"/>
    <mergeCell ref="DD340:DE340"/>
    <mergeCell ref="DP340:DR340"/>
    <mergeCell ref="FX340:FZ340"/>
    <mergeCell ref="GA340:GB340"/>
    <mergeCell ref="GM340:GO340"/>
    <mergeCell ref="GP340:GQ340"/>
    <mergeCell ref="DS340:DT340"/>
    <mergeCell ref="EE340:EG340"/>
    <mergeCell ref="EH340:EI340"/>
    <mergeCell ref="ET340:EV340"/>
    <mergeCell ref="EW340:EX340"/>
    <mergeCell ref="FI340:FK340"/>
    <mergeCell ref="FL340:FM340"/>
    <mergeCell ref="EW339:EX339"/>
    <mergeCell ref="FB339:FE339"/>
    <mergeCell ref="DP339:DR339"/>
    <mergeCell ref="DS339:DT339"/>
    <mergeCell ref="DX339:EA339"/>
    <mergeCell ref="EE339:EG339"/>
    <mergeCell ref="EH339:EI339"/>
    <mergeCell ref="EM339:EP339"/>
    <mergeCell ref="ET339:EV339"/>
    <mergeCell ref="GA341:GB341"/>
    <mergeCell ref="GF341:GK341"/>
    <mergeCell ref="GM341:GO341"/>
    <mergeCell ref="GP341:GQ341"/>
    <mergeCell ref="ET341:EV341"/>
    <mergeCell ref="EW341:EX341"/>
    <mergeCell ref="FB341:FG341"/>
    <mergeCell ref="FI341:FK341"/>
    <mergeCell ref="FL341:FM341"/>
    <mergeCell ref="FQ341:FV341"/>
    <mergeCell ref="FX341:FZ341"/>
    <mergeCell ref="AG342:AH342"/>
    <mergeCell ref="AL342:AO342"/>
    <mergeCell ref="AP342:AQ342"/>
    <mergeCell ref="AS342:AU342"/>
    <mergeCell ref="AV342:AW342"/>
    <mergeCell ref="BA342:BD342"/>
    <mergeCell ref="BE342:BF342"/>
    <mergeCell ref="H342:K342"/>
    <mergeCell ref="L342:M342"/>
    <mergeCell ref="O342:Q342"/>
    <mergeCell ref="R342:S342"/>
    <mergeCell ref="W342:Z342"/>
    <mergeCell ref="AA342:AB342"/>
    <mergeCell ref="AD342:AF342"/>
    <mergeCell ref="W347:AB347"/>
    <mergeCell ref="W348:Z348"/>
    <mergeCell ref="H347:M347"/>
    <mergeCell ref="R347:S347"/>
    <mergeCell ref="AD347:AF347"/>
    <mergeCell ref="AG347:AH347"/>
    <mergeCell ref="AL347:AQ347"/>
    <mergeCell ref="H348:K348"/>
    <mergeCell ref="R348:S348"/>
    <mergeCell ref="AL348:AO348"/>
    <mergeCell ref="DX347:EC347"/>
    <mergeCell ref="DX348:EA348"/>
    <mergeCell ref="EE348:EG348"/>
    <mergeCell ref="EH348:EI348"/>
    <mergeCell ref="DI347:DN347"/>
    <mergeCell ref="DS347:DT347"/>
    <mergeCell ref="EE347:EG347"/>
    <mergeCell ref="EH347:EI347"/>
    <mergeCell ref="EM347:ER347"/>
    <mergeCell ref="DI348:DL348"/>
    <mergeCell ref="DS348:DT348"/>
    <mergeCell ref="EM348:EP348"/>
    <mergeCell ref="GA348:GB348"/>
    <mergeCell ref="GF348:GI348"/>
    <mergeCell ref="ET348:EV348"/>
    <mergeCell ref="EW348:EX348"/>
    <mergeCell ref="FB348:FE348"/>
    <mergeCell ref="FI348:FK348"/>
    <mergeCell ref="FL348:FM348"/>
    <mergeCell ref="FQ348:FT348"/>
    <mergeCell ref="FX348:FZ348"/>
    <mergeCell ref="AS347:AU347"/>
    <mergeCell ref="AV347:AW347"/>
    <mergeCell ref="BA347:BF347"/>
    <mergeCell ref="BH347:BJ347"/>
    <mergeCell ref="BK347:BL347"/>
    <mergeCell ref="BP347:BU347"/>
    <mergeCell ref="BW347:BY347"/>
    <mergeCell ref="BZ347:CA347"/>
    <mergeCell ref="CE347:CJ347"/>
    <mergeCell ref="CL347:CN347"/>
    <mergeCell ref="CO347:CP347"/>
    <mergeCell ref="CT347:CY347"/>
    <mergeCell ref="DA347:DC347"/>
    <mergeCell ref="DD347:DE347"/>
    <mergeCell ref="GA347:GB347"/>
    <mergeCell ref="GF347:GK347"/>
    <mergeCell ref="GM347:GO347"/>
    <mergeCell ref="GP347:GQ347"/>
    <mergeCell ref="GM348:GO348"/>
    <mergeCell ref="GP348:GQ348"/>
    <mergeCell ref="O347:Q347"/>
    <mergeCell ref="O348:Q348"/>
    <mergeCell ref="AD348:AF348"/>
    <mergeCell ref="AG348:AH348"/>
    <mergeCell ref="AS348:AU348"/>
    <mergeCell ref="AV348:AW348"/>
    <mergeCell ref="BA348:BD348"/>
    <mergeCell ref="BH348:BJ348"/>
    <mergeCell ref="BK348:BL348"/>
    <mergeCell ref="DP347:DR347"/>
    <mergeCell ref="DP348:DR348"/>
    <mergeCell ref="ET347:EV347"/>
    <mergeCell ref="EW347:EX347"/>
    <mergeCell ref="FB347:FG347"/>
    <mergeCell ref="FI347:FK347"/>
    <mergeCell ref="FL347:FM347"/>
    <mergeCell ref="FQ347:FV347"/>
    <mergeCell ref="FX347:FZ347"/>
  </mergeCells>
  <dataValidations>
    <dataValidation type="list" allowBlank="1" showErrorMessage="1" sqref="K21:T21 Z21:AI21 AO21:AX21 BD21:BM21 BS21:CB21 CH21:CQ21 CW21:DF21 DL21:DU21 EA21:EJ21 EP21:EY21 FE21:FN21 FT21:GC21 GI21:GR21 Z72:AI72 AO72:AX72 BD72:BM72 BS72:CB72 CH72:CQ72 CW72:DF72 DL72:DU72 EA72:EJ72 EP72:EY72 FE72:FN72 FT72:GC72 GI72:GR72 K73:T73 Z123:AI123 AO123:AX123 BD123:BM123 BS123:CB123 CH123:CQ123 CW123:DF123 DL123:DU123 EA123:EJ123 EP123:EY123 FE123:FN123 FT123:GC123 GI123:GR123 K124:T124 K175:T175 Z175:AI175 AO175:AX175 BD175:BM175 BS175:CB175 CH175:CQ175 CW175:DF175 DL175:DU175 EA175:EJ175 EP175:EY175 FE175:FN175 FT175:GC175 GI175:GR175 K226:T226 Z226:AI226 AO226:AX226 BD226:BM226 BS226:CB226 CH226:CQ226 CW226:DF226 DL226:DU226 EA226:EJ226 EP226:EY226 FE226:FN226 FT226:GC226 GI226:GR226 K277:T277 Z277:AI277 AO277:AX277 BD277:BM277 BS277:CB277 CH277:CQ277 CW277:DF277 DL277:DU277 EA277:EJ277 EP277:EY277 FE277:FN277 FT277:GC277 GI277:GR277 K328:T328 Z328:AI328 AO328:AX328 BD328:BM328 BS328:CB328 CH328:CQ328 CW328:DF328 DL328:DU328 EA328:EJ328 EP328:EY328 FE328:FN328 FT328:GC328 GI328:GR328 K379:T379 Z379:AI379 AO379:AX379 BD379:BM379 BS379:CB379 CH379:CQ379 CW379:DF379 DL379:DU379 EA379:EJ379 EP379:EY379 FE379:FN379 FT379:GC379 GI379:GR379 K430:T430 Z430:AI430 AO430:AX430 BD430:BM430 BS430:CB430 CH430:CQ430 CW430:DF430 DL430:DU430 EA430:EJ430 EP430:EY430 FE430:FN430 FT430:GC430 GI430:GR430">
      <formula1>$A$51:$A$71</formula1>
    </dataValidation>
  </dataValidations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